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umner-1\Desktop\"/>
    </mc:Choice>
  </mc:AlternateContent>
  <bookViews>
    <workbookView xWindow="0" yWindow="0" windowWidth="19200" windowHeight="7050" firstSheet="7" activeTab="8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Лист2" sheetId="42" r:id="rId8"/>
    <sheet name="Աշխատանքային  փոփոխված (3)" sheetId="43" r:id="rId9"/>
    <sheet name="Лист3" sheetId="45" r:id="rId10"/>
  </sheets>
  <definedNames>
    <definedName name="_xlnm._FilterDatabase" localSheetId="8" hidden="1">'Աշխատանքային  փոփոխված (3)'!$B$1:$B$489</definedName>
  </definedNames>
  <calcPr calcId="162913"/>
</workbook>
</file>

<file path=xl/calcChain.xml><?xml version="1.0" encoding="utf-8"?>
<calcChain xmlns="http://schemas.openxmlformats.org/spreadsheetml/2006/main">
  <c r="G22" i="43" l="1"/>
  <c r="G23" i="43"/>
  <c r="G24" i="43"/>
  <c r="G25" i="43"/>
  <c r="G26" i="43"/>
  <c r="G253" i="43" l="1"/>
  <c r="G254" i="43"/>
  <c r="G20" i="43"/>
  <c r="G21" i="43"/>
  <c r="G27" i="43"/>
  <c r="G28" i="43"/>
  <c r="G29" i="43"/>
  <c r="G30" i="43"/>
  <c r="G31" i="43"/>
  <c r="G32" i="43"/>
  <c r="G33" i="43"/>
  <c r="G34" i="43"/>
  <c r="G35" i="43"/>
  <c r="G36" i="43"/>
  <c r="G37" i="43"/>
  <c r="G38" i="43"/>
  <c r="G39" i="43"/>
  <c r="G40" i="43"/>
  <c r="G41" i="43"/>
  <c r="G42" i="43"/>
  <c r="G43" i="43"/>
  <c r="G44" i="43"/>
  <c r="G45" i="43"/>
  <c r="G46" i="43"/>
  <c r="G47" i="43"/>
  <c r="G48" i="43"/>
  <c r="G49" i="43"/>
  <c r="G50" i="43"/>
  <c r="G51" i="43"/>
  <c r="G52" i="43"/>
  <c r="G53" i="43"/>
  <c r="G54" i="43"/>
  <c r="G55" i="43"/>
  <c r="G56" i="43"/>
  <c r="G57" i="43"/>
  <c r="G58" i="43"/>
  <c r="G59" i="43"/>
  <c r="G60" i="43"/>
  <c r="G61" i="43"/>
  <c r="G62" i="43"/>
  <c r="G63" i="43"/>
  <c r="G64" i="43"/>
  <c r="G65" i="43"/>
  <c r="G66" i="43"/>
  <c r="G67" i="43"/>
  <c r="G68" i="43"/>
  <c r="G69" i="43"/>
  <c r="G70" i="43"/>
  <c r="G71" i="43"/>
  <c r="G72" i="43"/>
  <c r="G73" i="43"/>
  <c r="G74" i="43"/>
  <c r="G75" i="43"/>
  <c r="G76" i="43"/>
  <c r="G77" i="43"/>
  <c r="G78" i="43"/>
  <c r="G79" i="43"/>
  <c r="G80" i="43"/>
  <c r="G81" i="43"/>
  <c r="G82" i="43"/>
  <c r="G83" i="43"/>
  <c r="G84" i="43"/>
  <c r="G85" i="43"/>
  <c r="G86" i="43"/>
  <c r="G87" i="43"/>
  <c r="G88" i="43"/>
  <c r="G89" i="43"/>
  <c r="G90" i="43"/>
  <c r="G91" i="43"/>
  <c r="G92" i="43"/>
  <c r="G93" i="43"/>
  <c r="G94" i="43"/>
  <c r="G95" i="43"/>
  <c r="G96" i="43"/>
  <c r="G97" i="43"/>
  <c r="G98" i="43"/>
  <c r="G99" i="43"/>
  <c r="G100" i="43"/>
  <c r="G101" i="43"/>
  <c r="G102" i="43"/>
  <c r="G103" i="43"/>
  <c r="G104" i="43"/>
  <c r="G105" i="43"/>
  <c r="G106" i="43"/>
  <c r="G107" i="43"/>
  <c r="G108" i="43"/>
  <c r="G109" i="43"/>
  <c r="G110" i="43"/>
  <c r="G111" i="43"/>
  <c r="G112" i="43"/>
  <c r="G113" i="43"/>
  <c r="G114" i="43"/>
  <c r="G115" i="43"/>
  <c r="G116" i="43"/>
  <c r="G117" i="43"/>
  <c r="G118" i="43"/>
  <c r="G119" i="43"/>
  <c r="G120" i="43"/>
  <c r="G121" i="43"/>
  <c r="G122" i="43"/>
  <c r="G123" i="43"/>
  <c r="G124" i="43"/>
  <c r="G125" i="43"/>
  <c r="G126" i="43"/>
  <c r="G127" i="43"/>
  <c r="G128" i="43"/>
  <c r="G129" i="43"/>
  <c r="G130" i="43"/>
  <c r="G131" i="43"/>
  <c r="G132" i="43"/>
  <c r="G133" i="43"/>
  <c r="G134" i="43"/>
  <c r="G135" i="43"/>
  <c r="G136" i="43"/>
  <c r="G137" i="43"/>
  <c r="G138" i="43"/>
  <c r="G139" i="43"/>
  <c r="G140" i="43"/>
  <c r="G141" i="43"/>
  <c r="G142" i="43"/>
  <c r="G143" i="43"/>
  <c r="G144" i="43"/>
  <c r="G145" i="43"/>
  <c r="G146" i="43"/>
  <c r="G147" i="43"/>
  <c r="G148" i="43"/>
  <c r="G149" i="43"/>
  <c r="G150" i="43"/>
  <c r="G151" i="43"/>
  <c r="G152" i="43"/>
  <c r="G153" i="43"/>
  <c r="G154" i="43"/>
  <c r="G155" i="43"/>
  <c r="G156" i="43"/>
  <c r="G157" i="43"/>
  <c r="G158" i="43"/>
  <c r="G159" i="43"/>
  <c r="G160" i="43"/>
  <c r="G161" i="43"/>
  <c r="G162" i="43"/>
  <c r="G163" i="43"/>
  <c r="G164" i="43"/>
  <c r="G165" i="43"/>
  <c r="G166" i="43"/>
  <c r="G167" i="43"/>
  <c r="G168" i="43"/>
  <c r="G169" i="43"/>
  <c r="G170" i="43"/>
  <c r="G171" i="43"/>
  <c r="G172" i="43"/>
  <c r="G19" i="43"/>
  <c r="F199" i="43"/>
  <c r="G232" i="43"/>
  <c r="G233" i="43"/>
  <c r="G234" i="43"/>
  <c r="G235" i="43"/>
  <c r="G236" i="43"/>
  <c r="G237" i="43"/>
  <c r="G238" i="43"/>
  <c r="G239" i="43"/>
  <c r="G174" i="43"/>
  <c r="G175" i="43"/>
  <c r="G176" i="43"/>
  <c r="G177" i="43"/>
  <c r="G179" i="43"/>
  <c r="G180" i="43"/>
  <c r="G181" i="43"/>
  <c r="G182" i="43"/>
  <c r="G183" i="43"/>
  <c r="G184" i="43"/>
  <c r="G185" i="43"/>
  <c r="G186" i="43"/>
  <c r="G187" i="43"/>
  <c r="G188" i="43"/>
  <c r="G189" i="43"/>
  <c r="G190" i="43"/>
  <c r="G191" i="43"/>
  <c r="G192" i="43"/>
  <c r="G193" i="43"/>
  <c r="G194" i="43"/>
  <c r="G195" i="43"/>
  <c r="G196" i="43"/>
  <c r="G197" i="43"/>
  <c r="G198" i="43"/>
  <c r="G200" i="43"/>
  <c r="G201" i="43"/>
  <c r="G204" i="43"/>
  <c r="G205" i="43"/>
  <c r="G206" i="43"/>
  <c r="G207" i="43"/>
  <c r="G208" i="43"/>
  <c r="G209" i="43"/>
  <c r="G210" i="43"/>
  <c r="G211" i="43"/>
  <c r="G212" i="43"/>
  <c r="G213" i="43"/>
  <c r="G214" i="43"/>
  <c r="G215" i="43"/>
  <c r="G216" i="43"/>
  <c r="G217" i="43"/>
  <c r="G218" i="43"/>
  <c r="G219" i="43"/>
  <c r="G220" i="43"/>
  <c r="G221" i="43"/>
  <c r="G222" i="43"/>
  <c r="G223" i="43"/>
  <c r="G224" i="43"/>
  <c r="G225" i="43"/>
  <c r="G226" i="43"/>
  <c r="G227" i="43"/>
  <c r="G228" i="43"/>
  <c r="G229" i="43"/>
  <c r="G230" i="43"/>
  <c r="G231" i="43"/>
  <c r="G244" i="43"/>
  <c r="G245" i="43"/>
  <c r="G246" i="43"/>
  <c r="G247" i="43"/>
  <c r="G248" i="43"/>
  <c r="G249" i="43"/>
  <c r="G250" i="43"/>
  <c r="G251" i="43"/>
  <c r="G252" i="43"/>
  <c r="G255" i="43"/>
  <c r="G34" i="12" l="1"/>
  <c r="G33" i="12"/>
  <c r="G151" i="11"/>
  <c r="G238" i="11"/>
  <c r="G11" i="15"/>
  <c r="G7" i="15"/>
  <c r="G47" i="15"/>
  <c r="G35" i="14" l="1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1" i="13" l="1"/>
  <c r="G3" i="15"/>
  <c r="G207" i="11" l="1"/>
  <c r="G206" i="11"/>
  <c r="G205" i="11"/>
  <c r="G275" i="11"/>
  <c r="G272" i="11"/>
  <c r="G277" i="11"/>
  <c r="G276" i="11"/>
  <c r="G274" i="11"/>
  <c r="G234" i="11"/>
  <c r="G91" i="11"/>
  <c r="G90" i="11"/>
  <c r="G89" i="11"/>
  <c r="G88" i="11"/>
  <c r="G87" i="11"/>
  <c r="G86" i="11"/>
  <c r="G85" i="11"/>
  <c r="G84" i="11"/>
  <c r="G83" i="11"/>
  <c r="G82" i="11"/>
  <c r="G81" i="11"/>
  <c r="G68" i="11"/>
  <c r="G67" i="11"/>
  <c r="G43" i="13"/>
  <c r="G42" i="13"/>
  <c r="G41" i="13"/>
  <c r="G40" i="13"/>
  <c r="G39" i="13"/>
  <c r="G38" i="13"/>
  <c r="G37" i="13"/>
  <c r="G36" i="13"/>
  <c r="G35" i="13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5" i="11"/>
  <c r="G236" i="11"/>
  <c r="G237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3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5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466" i="11"/>
  <c r="G467" i="11"/>
  <c r="G468" i="11"/>
  <c r="G469" i="11"/>
  <c r="G470" i="11"/>
  <c r="G471" i="11"/>
  <c r="G472" i="11"/>
  <c r="G473" i="11"/>
  <c r="G474" i="11"/>
  <c r="G475" i="11"/>
  <c r="G476" i="11"/>
  <c r="G477" i="11"/>
  <c r="G478" i="11"/>
  <c r="G479" i="11"/>
  <c r="G480" i="11"/>
  <c r="G481" i="11"/>
  <c r="G482" i="11"/>
  <c r="G483" i="11"/>
  <c r="G484" i="11"/>
  <c r="G485" i="11"/>
  <c r="G486" i="11"/>
  <c r="G487" i="11"/>
  <c r="G488" i="11"/>
  <c r="G489" i="11"/>
  <c r="G490" i="11"/>
  <c r="G491" i="11"/>
  <c r="G492" i="11"/>
  <c r="G493" i="11"/>
  <c r="G494" i="11"/>
  <c r="G495" i="11"/>
  <c r="G496" i="11"/>
  <c r="G497" i="11"/>
  <c r="G498" i="11"/>
  <c r="G499" i="11"/>
  <c r="G500" i="11"/>
  <c r="G501" i="11"/>
  <c r="G502" i="11"/>
  <c r="G503" i="11"/>
  <c r="G504" i="11"/>
  <c r="G505" i="11"/>
  <c r="G507" i="11"/>
  <c r="G508" i="11"/>
  <c r="G63" i="15" l="1"/>
  <c r="G61" i="15"/>
  <c r="G33" i="13"/>
  <c r="G13" i="15"/>
  <c r="G12" i="15"/>
  <c r="G8" i="12" l="1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5" i="12"/>
  <c r="G36" i="12"/>
  <c r="G37" i="12"/>
  <c r="G38" i="12"/>
  <c r="G39" i="12"/>
  <c r="G40" i="12"/>
  <c r="G41" i="12"/>
  <c r="G42" i="12"/>
  <c r="G43" i="12"/>
  <c r="G62" i="15"/>
  <c r="G60" i="15"/>
  <c r="G59" i="15"/>
  <c r="G58" i="15"/>
  <c r="G34" i="13" l="1"/>
  <c r="G34" i="14"/>
  <c r="G16" i="14"/>
  <c r="G15" i="14"/>
  <c r="G6" i="14"/>
  <c r="G3" i="14"/>
  <c r="G2" i="14"/>
  <c r="G8" i="15"/>
  <c r="G9" i="15"/>
  <c r="G57" i="15"/>
  <c r="G56" i="15"/>
  <c r="G55" i="15"/>
  <c r="G54" i="15"/>
  <c r="G53" i="15"/>
  <c r="G52" i="15"/>
  <c r="G51" i="15"/>
  <c r="G50" i="15"/>
  <c r="G49" i="15"/>
  <c r="G48" i="15"/>
  <c r="G46" i="15"/>
  <c r="G45" i="15"/>
  <c r="G44" i="15"/>
  <c r="G10" i="15"/>
  <c r="G6" i="15"/>
  <c r="G5" i="15"/>
  <c r="G4" i="15"/>
  <c r="G2" i="15"/>
  <c r="G45" i="14"/>
  <c r="G44" i="14"/>
  <c r="G43" i="14"/>
  <c r="G42" i="14"/>
  <c r="G41" i="14"/>
  <c r="G40" i="14"/>
  <c r="G39" i="14"/>
  <c r="G38" i="14"/>
  <c r="G37" i="14"/>
  <c r="G36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4" i="14"/>
  <c r="G13" i="14"/>
  <c r="G12" i="14"/>
  <c r="G11" i="14"/>
  <c r="G10" i="14"/>
  <c r="G9" i="14"/>
  <c r="G8" i="14"/>
  <c r="G5" i="14"/>
  <c r="G7" i="14"/>
  <c r="G4" i="14"/>
  <c r="G4" i="13"/>
  <c r="G3" i="13"/>
  <c r="G2" i="13"/>
  <c r="G46" i="14" l="1"/>
  <c r="G64" i="15"/>
  <c r="G32" i="13"/>
  <c r="G26" i="13" l="1"/>
  <c r="G25" i="13"/>
  <c r="G24" i="13"/>
  <c r="G31" i="13" l="1"/>
  <c r="G30" i="13"/>
  <c r="G29" i="13"/>
  <c r="G28" i="13"/>
  <c r="G27" i="13"/>
  <c r="G23" i="13"/>
  <c r="G22" i="13"/>
  <c r="G21" i="13"/>
  <c r="G20" i="13"/>
  <c r="G12" i="13"/>
  <c r="G10" i="13"/>
  <c r="G19" i="13"/>
  <c r="G18" i="13"/>
  <c r="G17" i="13"/>
  <c r="G16" i="13"/>
  <c r="G15" i="13"/>
  <c r="G9" i="13"/>
  <c r="G14" i="13"/>
  <c r="G13" i="13"/>
  <c r="G8" i="13"/>
  <c r="G7" i="13"/>
  <c r="G6" i="13"/>
  <c r="G5" i="13"/>
  <c r="G7" i="12"/>
  <c r="G44" i="12" s="1"/>
  <c r="J44" i="12" s="1"/>
  <c r="G44" i="13" l="1"/>
  <c r="G19" i="11"/>
  <c r="E506" i="11"/>
  <c r="G506" i="11" s="1"/>
  <c r="E422" i="11"/>
  <c r="G422" i="11" s="1"/>
  <c r="E421" i="11"/>
  <c r="G421" i="11" s="1"/>
  <c r="E401" i="11"/>
  <c r="G401" i="11" s="1"/>
  <c r="E180" i="11"/>
  <c r="G180" i="11" s="1"/>
  <c r="H21" i="10" l="1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" i="10"/>
  <c r="H22" i="10" l="1"/>
  <c r="F423" i="11"/>
  <c r="F424" i="11"/>
  <c r="F426" i="11"/>
  <c r="G509" i="11"/>
  <c r="F243" i="43"/>
  <c r="F240" i="43"/>
  <c r="F203" i="43"/>
  <c r="F241" i="43"/>
  <c r="F242" i="43"/>
  <c r="F202" i="43"/>
  <c r="G256" i="43"/>
</calcChain>
</file>

<file path=xl/sharedStrings.xml><?xml version="1.0" encoding="utf-8"?>
<sst xmlns="http://schemas.openxmlformats.org/spreadsheetml/2006/main" count="3944" uniqueCount="1228">
  <si>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</si>
  <si>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</si>
  <si>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</si>
  <si>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</si>
  <si>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</si>
  <si>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</si>
  <si>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</si>
  <si>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</si>
  <si>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</si>
  <si>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</si>
  <si>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</si>
  <si>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</si>
  <si>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</si>
  <si>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</si>
  <si>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</si>
  <si>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</si>
  <si>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</si>
  <si>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</si>
  <si>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</si>
  <si>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</si>
  <si>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</si>
  <si>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</si>
  <si>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</si>
  <si>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</si>
  <si>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</si>
  <si>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</si>
  <si>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</si>
  <si>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</si>
  <si>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</si>
  <si>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</si>
  <si>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</si>
  <si>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</si>
  <si>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</si>
  <si>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</si>
  <si>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</si>
  <si>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</si>
  <si>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</si>
  <si>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</si>
  <si>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</si>
  <si>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</si>
  <si>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</si>
  <si>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</si>
  <si>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</si>
  <si>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</si>
  <si>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</si>
  <si>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</si>
  <si>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</si>
  <si>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</si>
  <si>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</si>
  <si>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</si>
  <si>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</si>
  <si>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</si>
  <si>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</si>
  <si>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</si>
  <si>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</si>
  <si>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</si>
  <si>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</si>
  <si>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</si>
  <si>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</si>
  <si>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</si>
  <si>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</si>
  <si>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</si>
  <si>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</si>
  <si>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</si>
  <si>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</si>
  <si>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</si>
  <si>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</si>
  <si>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</si>
  <si>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</si>
  <si>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</si>
  <si>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</si>
  <si>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</si>
  <si>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</si>
  <si>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</si>
  <si>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</si>
  <si>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</si>
  <si>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</si>
  <si>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</si>
  <si>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</si>
  <si>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</si>
  <si>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</si>
  <si>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</si>
  <si>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</si>
  <si>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</si>
  <si>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</si>
  <si>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</si>
  <si>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</si>
  <si>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</si>
  <si>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</si>
  <si>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</si>
  <si>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</si>
  <si>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</si>
  <si>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</si>
  <si>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</si>
  <si>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</si>
  <si>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</si>
  <si>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</si>
  <si>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</si>
  <si>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</si>
  <si>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</si>
  <si>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</si>
  <si>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</si>
  <si>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</si>
  <si>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</si>
  <si>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</si>
  <si>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</si>
  <si>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</si>
  <si>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</si>
  <si>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</si>
  <si>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</si>
  <si>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</si>
  <si>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</si>
  <si>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</si>
  <si>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</si>
  <si>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</si>
  <si>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</si>
  <si>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</si>
  <si>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</si>
  <si>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</si>
  <si>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</si>
  <si>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</si>
  <si>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</si>
  <si>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</si>
  <si>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</si>
  <si>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</si>
  <si>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</si>
  <si>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</si>
  <si>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</si>
  <si>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</si>
  <si>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</si>
  <si>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</si>
  <si>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</si>
  <si>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</si>
  <si>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</si>
  <si>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</si>
  <si>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</si>
  <si>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</si>
  <si>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</si>
  <si>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</si>
  <si>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</si>
  <si>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</si>
  <si>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</si>
  <si>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</si>
  <si>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</si>
  <si>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</si>
  <si>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</si>
  <si>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</si>
  <si>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</si>
  <si>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</si>
  <si>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</si>
  <si>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</si>
  <si>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</si>
  <si>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</si>
  <si>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</si>
  <si>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</si>
  <si>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</si>
  <si>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</si>
  <si>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</si>
  <si>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</si>
  <si>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</si>
  <si>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</si>
  <si>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</si>
  <si>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</si>
  <si>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</si>
  <si>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</si>
  <si>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</si>
  <si>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</si>
  <si>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</si>
  <si>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</si>
  <si>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</si>
  <si>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</si>
  <si>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</si>
  <si>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</si>
  <si>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</si>
  <si>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</si>
  <si>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</si>
  <si>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</si>
  <si>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</si>
  <si>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</si>
  <si>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</si>
  <si>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</si>
  <si>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</si>
  <si>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</si>
  <si>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</si>
  <si>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</si>
  <si>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</si>
  <si>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</si>
  <si>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</si>
  <si>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</si>
  <si>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</si>
  <si>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</si>
  <si>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</si>
  <si>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</si>
  <si>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</si>
  <si>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</si>
  <si>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</si>
  <si>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</si>
  <si>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</si>
  <si>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</si>
  <si>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</si>
  <si>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</si>
  <si>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</si>
  <si>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</si>
  <si>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</si>
  <si>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</si>
  <si>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</si>
  <si>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</si>
  <si>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</si>
  <si>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</si>
  <si>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</si>
  <si>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</si>
  <si>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</si>
  <si>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</si>
  <si>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</si>
  <si>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</si>
  <si>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</si>
  <si>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</si>
  <si>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</si>
  <si>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</si>
  <si>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</si>
  <si>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</si>
  <si>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</si>
  <si>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</si>
  <si>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</si>
  <si>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</si>
  <si>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</si>
  <si>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</si>
  <si>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</si>
  <si>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</si>
  <si>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</si>
  <si>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</si>
  <si>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</si>
  <si>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</si>
  <si>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</si>
  <si>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</si>
  <si>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</si>
  <si>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</si>
  <si>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</si>
  <si>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</si>
  <si>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</si>
  <si>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</si>
  <si>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</si>
  <si>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</si>
  <si>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</si>
  <si>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</si>
  <si>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</si>
  <si>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</si>
  <si>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</si>
  <si>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</si>
  <si>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</si>
  <si>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</si>
  <si>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</si>
  <si>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</si>
  <si>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</si>
  <si>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</si>
  <si>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</si>
  <si>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</si>
  <si>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</si>
  <si>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</si>
  <si>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</si>
  <si>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</si>
  <si>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</si>
  <si>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</si>
  <si>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</si>
  <si>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</si>
  <si>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</si>
  <si>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</si>
  <si>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</si>
  <si>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</si>
  <si>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</si>
  <si>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</si>
  <si>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</si>
  <si>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</si>
  <si>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</si>
  <si>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</si>
  <si>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</si>
  <si>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</si>
  <si>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</si>
  <si>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</si>
  <si>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</si>
  <si>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</si>
  <si>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</si>
  <si>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</si>
  <si>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</si>
  <si>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</si>
  <si>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</si>
  <si>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</si>
  <si>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</si>
  <si>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</si>
  <si>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</si>
  <si>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</si>
  <si>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</si>
  <si>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</si>
  <si>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</si>
  <si>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</si>
  <si>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</si>
  <si>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</si>
  <si>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</si>
  <si>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</si>
  <si>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</si>
  <si>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</si>
  <si>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</si>
  <si>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</si>
  <si>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</si>
  <si>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</si>
  <si>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</si>
  <si>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</si>
  <si>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</si>
  <si>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</si>
  <si>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</si>
  <si>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</si>
  <si>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</si>
  <si>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</si>
  <si>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</si>
  <si>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</si>
  <si>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</si>
  <si>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</si>
  <si>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</si>
  <si>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</si>
  <si>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</si>
  <si>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</si>
  <si>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</si>
  <si>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</si>
  <si>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</si>
  <si>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</si>
  <si>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</si>
  <si>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</si>
  <si>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</si>
  <si>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</si>
  <si>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</si>
  <si>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</si>
  <si>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</si>
  <si>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</si>
  <si>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</si>
  <si>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</si>
  <si>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</si>
  <si>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</si>
  <si>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</si>
  <si>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</si>
  <si>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</si>
  <si>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</si>
  <si>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</si>
  <si>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</si>
  <si>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</si>
  <si>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</si>
  <si>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</si>
  <si>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</si>
  <si>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</si>
  <si>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</si>
  <si>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</si>
  <si>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</si>
  <si>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</si>
  <si>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</si>
  <si>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</si>
  <si>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</si>
  <si>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</si>
  <si>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</si>
  <si>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</si>
  <si>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</si>
  <si>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</si>
  <si>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</si>
  <si>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</si>
  <si>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</si>
  <si>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</si>
  <si>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</si>
  <si>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</si>
  <si>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</si>
  <si>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</si>
  <si>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</si>
  <si>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</si>
  <si>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</si>
  <si>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</si>
  <si>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</si>
  <si>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</si>
  <si>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</si>
  <si>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</si>
  <si>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</si>
  <si>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</si>
  <si>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</si>
  <si>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</si>
  <si>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</si>
  <si>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</si>
  <si>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</si>
  <si>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</si>
  <si>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</si>
  <si>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</si>
  <si>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</si>
  <si>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</si>
  <si>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</si>
  <si>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</si>
  <si>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</si>
  <si>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</si>
  <si>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</si>
  <si>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</si>
  <si>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</si>
  <si>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</si>
  <si>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</si>
  <si>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</si>
  <si>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</si>
  <si>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</si>
  <si>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</si>
  <si>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</si>
  <si>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</si>
  <si>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</si>
  <si>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</si>
  <si>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</si>
  <si>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</si>
  <si>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</si>
  <si>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</si>
  <si>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</si>
  <si>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</si>
  <si>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</si>
  <si>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</si>
  <si>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</si>
  <si>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</si>
  <si>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</si>
  <si>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</si>
  <si>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</si>
  <si>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</si>
  <si>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</si>
  <si>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</si>
  <si>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</si>
  <si>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</si>
  <si>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</si>
  <si>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</si>
  <si>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</si>
  <si>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</si>
  <si>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</si>
  <si>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</si>
  <si>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</si>
  <si>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</si>
  <si>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</si>
  <si>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</si>
  <si>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</si>
  <si>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</si>
  <si>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</si>
  <si>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</si>
  <si>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</si>
  <si>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</si>
  <si>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</si>
  <si>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</si>
  <si>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</si>
  <si>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</si>
  <si>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</si>
  <si>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</si>
  <si>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</si>
  <si>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</si>
  <si>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</si>
  <si>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</si>
  <si>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</si>
  <si>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</si>
  <si>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</si>
  <si>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</si>
  <si>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</si>
  <si>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</si>
  <si>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</si>
  <si>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</si>
  <si>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</si>
  <si>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</si>
  <si>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</si>
  <si>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</si>
  <si>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</si>
  <si>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</si>
  <si>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</si>
  <si>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</si>
  <si>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</si>
  <si>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</si>
  <si>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</si>
  <si>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</si>
  <si>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</si>
  <si>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</si>
  <si>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</si>
  <si>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</si>
  <si>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</si>
  <si>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</si>
  <si>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</si>
  <si>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</si>
  <si>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</si>
  <si>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</si>
  <si>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</si>
  <si>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</si>
  <si>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</si>
  <si>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</si>
  <si>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</si>
  <si>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</si>
  <si>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</si>
  <si>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</si>
  <si>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</si>
  <si>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</si>
  <si>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</si>
  <si>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</si>
  <si>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</si>
  <si>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</si>
  <si>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</si>
  <si>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</si>
  <si>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</si>
  <si>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</si>
  <si>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</si>
  <si>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</si>
  <si>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</si>
  <si>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</si>
  <si>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</si>
  <si>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</si>
  <si>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</si>
  <si>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</si>
  <si>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</si>
  <si>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</si>
  <si>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</si>
  <si>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</si>
  <si>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</si>
  <si>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</si>
  <si>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</si>
  <si>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</si>
  <si>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</si>
  <si>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</si>
  <si>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</si>
  <si>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</si>
  <si>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</si>
  <si>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</si>
  <si>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</si>
  <si>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</si>
  <si>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</si>
  <si>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</si>
  <si>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</si>
  <si>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</si>
  <si>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</si>
  <si>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</si>
  <si>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</si>
  <si>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</si>
  <si>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</si>
  <si>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</si>
  <si>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</si>
  <si>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</si>
  <si>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</si>
  <si>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</si>
  <si>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</si>
  <si>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</si>
  <si>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</si>
  <si>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</si>
  <si>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</si>
  <si>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</si>
  <si>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</si>
  <si>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</si>
  <si>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</si>
  <si>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</si>
  <si>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</si>
  <si>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</si>
  <si>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</si>
  <si>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</si>
  <si>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</si>
  <si>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</si>
  <si>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</si>
  <si>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</si>
  <si>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</si>
  <si>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</si>
  <si>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</si>
  <si>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</si>
  <si>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</si>
  <si>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</si>
  <si>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</si>
  <si>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</si>
  <si>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</si>
  <si>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</si>
  <si>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</si>
  <si>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</si>
  <si>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</si>
  <si>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</si>
  <si>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</si>
  <si>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</si>
  <si>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</si>
  <si>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</si>
  <si>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</si>
  <si>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</si>
  <si>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</si>
  <si>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</si>
  <si>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</si>
  <si>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</si>
  <si>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</si>
  <si>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</si>
  <si>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</si>
  <si>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</si>
  <si>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</si>
  <si>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</si>
  <si>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</si>
  <si>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</si>
  <si>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</si>
  <si>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</si>
  <si>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</si>
  <si>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</si>
  <si>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</si>
  <si>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</si>
  <si>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</si>
  <si>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</si>
  <si>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</si>
  <si>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</si>
  <si>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</si>
  <si>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</si>
  <si>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</si>
  <si>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</si>
  <si>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</si>
  <si>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</si>
  <si>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</si>
  <si>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</si>
  <si>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</si>
  <si>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</si>
  <si>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</si>
  <si>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</si>
  <si>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</si>
  <si>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</si>
  <si>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</si>
  <si>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</si>
  <si>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</si>
  <si>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</si>
  <si>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</si>
  <si>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</si>
  <si>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</si>
  <si>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</si>
  <si>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</si>
  <si>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</si>
  <si>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</si>
  <si>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</si>
  <si>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</si>
  <si>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</si>
  <si>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</si>
  <si>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</si>
  <si>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</si>
  <si>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</si>
  <si>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</si>
  <si>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</si>
  <si>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</si>
  <si>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</si>
  <si>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</si>
  <si>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</si>
  <si>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</si>
  <si>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</si>
  <si>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</si>
  <si>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</si>
  <si>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</si>
  <si>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</si>
  <si>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</si>
  <si>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</si>
  <si>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</si>
  <si>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</si>
  <si>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</si>
  <si>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</si>
  <si>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</si>
  <si>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</si>
  <si>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</si>
  <si>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</si>
  <si>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</si>
  <si>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</si>
  <si>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</si>
  <si>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</si>
  <si>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</si>
  <si>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</si>
  <si>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</si>
  <si>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</si>
  <si>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</si>
  <si>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</si>
  <si>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</si>
  <si>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</si>
  <si>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</si>
  <si>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</si>
  <si>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</si>
  <si>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</si>
  <si>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</si>
  <si>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</si>
  <si>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</si>
  <si>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</si>
  <si>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</si>
  <si>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</si>
  <si>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</si>
  <si>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</si>
  <si>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</si>
  <si>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</si>
  <si>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</si>
  <si>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</si>
  <si>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</si>
  <si>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</si>
  <si>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</si>
  <si>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</si>
  <si>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</si>
  <si>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</si>
  <si>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</si>
  <si>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</si>
  <si>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</si>
  <si>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</si>
  <si>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</si>
  <si>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</si>
  <si>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</si>
  <si>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</si>
  <si>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</si>
  <si>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</si>
  <si>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</si>
  <si>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</si>
  <si>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</si>
  <si>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</si>
  <si>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</si>
  <si>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</si>
  <si>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</si>
  <si>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</si>
  <si>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</si>
  <si>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</si>
  <si>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</si>
  <si>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</si>
  <si>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</si>
  <si>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</si>
  <si>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</si>
  <si>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</si>
  <si>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</si>
  <si>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</si>
  <si>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</si>
  <si>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</si>
  <si>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</si>
  <si>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</si>
  <si>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</si>
  <si>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</si>
  <si>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</si>
  <si>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</si>
  <si>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</si>
  <si>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</si>
  <si>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</si>
  <si>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</si>
  <si>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</si>
  <si>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</si>
  <si>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</si>
  <si>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</si>
  <si>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</si>
  <si>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</si>
  <si>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</si>
  <si>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</si>
  <si>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</si>
  <si>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</si>
  <si>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</si>
  <si>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</si>
  <si>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</si>
  <si>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</si>
  <si>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</si>
  <si>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</si>
  <si>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</si>
  <si>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</si>
  <si>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</si>
  <si>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</si>
  <si>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</si>
  <si>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</si>
  <si>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</si>
  <si>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</si>
  <si>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</si>
  <si>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</si>
  <si>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</si>
  <si>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</si>
  <si>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</si>
  <si>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</si>
  <si>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</si>
  <si>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</si>
  <si>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</si>
  <si>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</si>
  <si>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</si>
  <si>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</si>
  <si>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</si>
  <si>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</si>
  <si>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</si>
  <si>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</si>
  <si>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</si>
  <si>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</si>
  <si>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</si>
  <si>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</si>
  <si>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</si>
  <si>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</si>
  <si>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</si>
  <si>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</si>
  <si>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</si>
  <si>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</si>
  <si>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</si>
  <si>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</si>
  <si>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</si>
  <si>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</si>
  <si>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</si>
  <si>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</si>
  <si>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</si>
  <si>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</si>
  <si>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</si>
  <si>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</si>
  <si>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</si>
  <si>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</si>
  <si>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</si>
  <si>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</si>
  <si>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</si>
  <si>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</si>
  <si>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</si>
  <si>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</si>
  <si>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</si>
  <si>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</si>
  <si>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</si>
  <si>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</si>
  <si>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</si>
  <si>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</si>
  <si>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</si>
  <si>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</si>
  <si>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</si>
  <si>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</si>
  <si>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</si>
  <si>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</si>
  <si>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</si>
  <si>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</si>
  <si>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</si>
  <si>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</si>
  <si>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</si>
  <si>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</si>
  <si>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</si>
  <si>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</si>
  <si>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</si>
  <si>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</si>
  <si>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</si>
  <si>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</si>
  <si>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</si>
  <si>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</si>
  <si>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</si>
  <si>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</si>
  <si>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</si>
  <si>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</si>
  <si>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</si>
  <si>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</si>
  <si>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</si>
  <si>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</si>
  <si>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</si>
  <si>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</si>
  <si>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</si>
  <si>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</si>
  <si>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</si>
  <si>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</si>
  <si>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</si>
  <si>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</si>
  <si>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</si>
  <si>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</si>
  <si>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</si>
  <si>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</si>
  <si>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</si>
  <si>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</si>
  <si>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</si>
  <si>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</si>
  <si>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</si>
  <si>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</si>
  <si>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</si>
  <si>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</si>
  <si>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</si>
  <si>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</si>
  <si>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</si>
  <si>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</si>
  <si>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</si>
  <si>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</si>
  <si>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</si>
  <si>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</si>
  <si>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</si>
  <si>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</si>
  <si>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</si>
  <si>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</si>
  <si>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</si>
  <si>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</si>
  <si>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</si>
  <si>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</si>
  <si>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</si>
  <si>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Դակիչ մեծ</t>
  </si>
  <si>
    <t>Կաթսաների վերանորոգման ծառայություն</t>
  </si>
  <si>
    <t xml:space="preserve">                                                      Հաստատում եմ   </t>
  </si>
  <si>
    <t>Թղթապանակ պոլիմերային թաղանթ, ֆայլ</t>
  </si>
  <si>
    <t>Բարձր ամրության թելեր /խոտ հնձելու/</t>
  </si>
  <si>
    <t>դրամ</t>
  </si>
  <si>
    <t>Ըմպելու ջուր /19լ տարայով/</t>
  </si>
  <si>
    <t>Թղթապանակ /ռետինե ամրակով/</t>
  </si>
  <si>
    <t>Հատակի լվացման լաթ</t>
  </si>
  <si>
    <t>39221460-1</t>
  </si>
  <si>
    <t>39221460-2</t>
  </si>
  <si>
    <t>50610000-1</t>
  </si>
  <si>
    <t>50610000-2</t>
  </si>
  <si>
    <t>Թերթերում հայտարարությունների տպագրման ծառայություն</t>
  </si>
  <si>
    <t>Նյութական արժեքների գնահատում</t>
  </si>
  <si>
    <t>Ը ն դ ա մ ե ն ը</t>
  </si>
  <si>
    <t xml:space="preserve">Դիպլոմներ </t>
  </si>
  <si>
    <t>Սկոչ  թղթի  /շինարարական/</t>
  </si>
  <si>
    <t>30192114-1</t>
  </si>
  <si>
    <t>33691147</t>
  </si>
  <si>
    <t>Թունանյութեր</t>
  </si>
  <si>
    <t>33761300</t>
  </si>
  <si>
    <t>35121100-1</t>
  </si>
  <si>
    <t>35121100-2</t>
  </si>
  <si>
    <t>39221350-1</t>
  </si>
  <si>
    <t>Մեկանգամյա օգտագործման բաժակներ /թղթե/</t>
  </si>
  <si>
    <t>39221350-2</t>
  </si>
  <si>
    <t>Տեղեկատվական և գովազդային արտադրանք /ցուցանակ/</t>
  </si>
  <si>
    <t>Մեխ շինարարական բետոնի</t>
  </si>
  <si>
    <t xml:space="preserve">Կիր, փոշի </t>
  </si>
  <si>
    <t>Ավտոմեքենաների լվացման և նմանատիպ ծառայություններ</t>
  </si>
  <si>
    <t>50511900</t>
  </si>
  <si>
    <t>Մալուխների կցորդիչների վերանորոգման ծառայություններ</t>
  </si>
  <si>
    <t>Կաթսայի տեխնիկական անվտանգության և հակահրդեհային փորձաքննության ծառայություն</t>
  </si>
  <si>
    <t>64121400</t>
  </si>
  <si>
    <t>Հատակ մաքրելու ձող, փայտյա</t>
  </si>
  <si>
    <r>
      <t>Էլեկտրական սարքերի վերանորոգման ծառայություններ</t>
    </r>
    <r>
      <rPr>
        <b/>
        <sz val="8"/>
        <rFont val="GHEA Grapalat"/>
        <family val="3"/>
      </rPr>
      <t>/Օդորակիչ/</t>
    </r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</si>
  <si>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</si>
  <si>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</si>
  <si>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</si>
  <si>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</si>
  <si>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</si>
  <si>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</si>
  <si>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Պաշտոնական ամսագրեր</t>
    </r>
    <r>
      <rPr>
        <b/>
        <sz val="8"/>
        <rFont val="GHEA Grapalat"/>
        <family val="3"/>
      </rPr>
      <t>/</t>
    </r>
    <r>
      <rPr>
        <b/>
        <sz val="6"/>
        <rFont val="GHEA Grapalat"/>
        <family val="3"/>
      </rPr>
      <t xml:space="preserve">Պատիվ Ունեմ/ </t>
    </r>
  </si>
  <si>
    <r>
      <t xml:space="preserve">Այլ էլեկտրական մոնտաժային աշխատանքներ </t>
    </r>
    <r>
      <rPr>
        <b/>
        <sz val="8"/>
        <rFont val="GHEA Grapalat"/>
        <family val="3"/>
      </rPr>
      <t>/ենթակայաններ/</t>
    </r>
  </si>
  <si>
    <r>
      <t>Տվյալների բազայի համակարգչային ծրագրային փաթեթներ /</t>
    </r>
    <r>
      <rPr>
        <b/>
        <sz val="8"/>
        <rFont val="GHEA Grapalat"/>
        <family val="3"/>
      </rPr>
      <t>Իրտեկ</t>
    </r>
    <r>
      <rPr>
        <sz val="8"/>
        <rFont val="GHEA Grapalat"/>
        <family val="3"/>
      </rPr>
      <t>/</t>
    </r>
  </si>
  <si>
    <r>
      <t>Ոչ էլեկտրական մեքենաների վերանորոգման և պահպանման ծառայություններ /</t>
    </r>
    <r>
      <rPr>
        <b/>
        <sz val="8"/>
        <rFont val="GHEA Grapalat"/>
        <family val="3"/>
      </rPr>
      <t>խոտհնձիչներ</t>
    </r>
    <r>
      <rPr>
        <sz val="8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</si>
  <si>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/Ազդանշաններ</t>
    </r>
    <r>
      <rPr>
        <b/>
        <sz val="7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</si>
  <si>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/Տեսախցիկներ</t>
    </r>
    <r>
      <rPr>
        <b/>
        <sz val="7"/>
        <rFont val="GHEA Grapalat"/>
        <family val="3"/>
      </rPr>
      <t>/</t>
    </r>
  </si>
  <si>
    <t>Վրձին՝ ներկարարական</t>
  </si>
  <si>
    <t>Ըմպելու ջուր /0,5լ տարայով/</t>
  </si>
  <si>
    <t>Աշխատանքային ձեռնոցներ /բանվորական/</t>
  </si>
  <si>
    <t>39294200-1</t>
  </si>
  <si>
    <t>39294200-2</t>
  </si>
  <si>
    <t>Եռոտանի շտատիվ  /Ֆոտոապարատի/</t>
  </si>
  <si>
    <t>39711290</t>
  </si>
  <si>
    <t>39711230</t>
  </si>
  <si>
    <t>39713100</t>
  </si>
  <si>
    <t>39713500</t>
  </si>
  <si>
    <t>Փոշեկուլ /մեծ/</t>
  </si>
  <si>
    <t>30197230-2</t>
  </si>
  <si>
    <t>կՎտ</t>
  </si>
  <si>
    <t>44411500-1</t>
  </si>
  <si>
    <t>44411500-2</t>
  </si>
  <si>
    <t>44411500-3</t>
  </si>
  <si>
    <t>44411500-4</t>
  </si>
  <si>
    <t>Միավորի 
գինը</t>
  </si>
  <si>
    <t>Շտրիխներ /ժապավեն/</t>
  </si>
  <si>
    <t>Թղթապանակ  /ամրակով, ծրար A4/</t>
  </si>
  <si>
    <t>Կարիչ, 20-50 թերթի համար</t>
  </si>
  <si>
    <t>Էլեկտրական երկարացման լար /5 մետր/</t>
  </si>
  <si>
    <t>Ձեռքի թղթե սրբիչներ /դիսպենսեր սարքի/</t>
  </si>
  <si>
    <t>Կենցաղային սառնարաններ /մեծ/</t>
  </si>
  <si>
    <t>39711320</t>
  </si>
  <si>
    <t>Միկրոալիքային վառարաններ</t>
  </si>
  <si>
    <t>Սպասք լվացող սարքեր</t>
  </si>
  <si>
    <t>Էլեկտրական արդուկներ</t>
  </si>
  <si>
    <t>Լվացքի մեքենաներ</t>
  </si>
  <si>
    <t>Փական` գնդաձև / 3/4՚՚/</t>
  </si>
  <si>
    <t>Փական` գնդաձև / 1/2՚՚/</t>
  </si>
  <si>
    <t>Անօդաչու թռչող սարքերի և համակարգերի սպասարկում և նորոգում</t>
  </si>
  <si>
    <t>Էլեկտրական բաշխիչ սարքերի վերանորոգման և պահպանման ծառայություններ /0.4 Կվտ/</t>
  </si>
  <si>
    <r>
      <t>Բջջային հեռախոսների ծառայություններ</t>
    </r>
    <r>
      <rPr>
        <b/>
        <sz val="8"/>
        <rFont val="GHEA Grapalat"/>
        <family val="3"/>
      </rPr>
      <t xml:space="preserve"> /Ահազանգ/</t>
    </r>
  </si>
  <si>
    <t>Հաշվապահական ծառայություններ ՀԾ</t>
  </si>
  <si>
    <t>Բնակչության բժշկական սպասարկման ծառայություններ</t>
  </si>
  <si>
    <r>
      <t>Պոլիէթիլենային պարկ,աղբի համար</t>
    </r>
    <r>
      <rPr>
        <sz val="7"/>
        <rFont val="GHEA Grapalat"/>
        <family val="3"/>
      </rPr>
      <t>/30-35լ/</t>
    </r>
  </si>
  <si>
    <r>
      <t>Թանաք, կնիքի բարձիկի համար /կապույտ/</t>
    </r>
    <r>
      <rPr>
        <sz val="9"/>
        <rFont val="GHEA Grapalat"/>
        <family val="3"/>
      </rPr>
      <t xml:space="preserve"> комус</t>
    </r>
  </si>
  <si>
    <t>Ոռոգման ջրի մատակարարման ծառայություններ</t>
  </si>
  <si>
    <r>
      <t xml:space="preserve">Պատվիրատուն՝   </t>
    </r>
    <r>
      <rPr>
        <b/>
        <i/>
        <sz val="8"/>
        <rFont val="GHEA Grapalat"/>
        <family val="3"/>
      </rPr>
      <t>«ՀՀ ՆԳՆ կրթահամալիր» ՊՈԱԿ</t>
    </r>
  </si>
  <si>
    <r>
      <t>Դիպլոմներ /</t>
    </r>
    <r>
      <rPr>
        <b/>
        <sz val="7"/>
        <rFont val="GHEA Grapalat"/>
        <family val="3"/>
      </rPr>
      <t>նախնական մասնագիտության</t>
    </r>
    <r>
      <rPr>
        <sz val="8"/>
        <rFont val="GHEA Grapalat"/>
        <family val="3"/>
        <charset val="204"/>
      </rPr>
      <t>/</t>
    </r>
  </si>
  <si>
    <r>
      <t xml:space="preserve">Համացանցի զարգացման ծառայություններ
(ինտերնետ  </t>
    </r>
    <r>
      <rPr>
        <b/>
        <sz val="8"/>
        <rFont val="GHEA Grapalat"/>
        <family val="3"/>
      </rPr>
      <t>ՎԵԲ)</t>
    </r>
  </si>
  <si>
    <t>___________________Մ.Մուրադյան</t>
  </si>
  <si>
    <t>Ճոպաններ /ուժային մարզասարքի տռոս/</t>
  </si>
  <si>
    <t>Կրթության ոլորտին վերաբերող խորհրդատվական ծառայություններ</t>
  </si>
  <si>
    <r>
      <t xml:space="preserve">Խրոցների եղանիկներ և վարդակներ </t>
    </r>
    <r>
      <rPr>
        <sz val="5"/>
        <rFont val="GHEA Grapalat"/>
        <family val="3"/>
      </rPr>
      <t>/</t>
    </r>
    <r>
      <rPr>
        <b/>
        <sz val="5"/>
        <rFont val="GHEA Grapalat"/>
        <family val="3"/>
      </rPr>
      <t>էլեկտրական եղանիկ/</t>
    </r>
  </si>
  <si>
    <r>
      <t xml:space="preserve">Համակարգչային տեխնիկական օժանդակման ծառայություններ </t>
    </r>
    <r>
      <rPr>
        <b/>
        <sz val="8"/>
        <rFont val="GHEA Grapalat"/>
        <family val="3"/>
      </rPr>
      <t>(Քարթրիջների լիցքավորում)</t>
    </r>
  </si>
  <si>
    <t xml:space="preserve">«ՀՀ ՆԳՆ կրթահամալիր» ՊՈԱԿ-ի ռեկտոր </t>
  </si>
  <si>
    <t>Գրիչ գնդիկավոր</t>
  </si>
  <si>
    <r>
      <rPr>
        <b/>
        <sz val="9"/>
        <rFont val="GHEA Grapalat"/>
        <family val="3"/>
      </rPr>
      <t>«  »</t>
    </r>
    <r>
      <rPr>
        <b/>
        <i/>
        <sz val="9"/>
        <rFont val="GHEA Grapalat"/>
        <family val="3"/>
      </rPr>
      <t xml:space="preserve">                      2026թ.</t>
    </r>
  </si>
  <si>
    <t>«ՀՀ ՆԳՆ ԿՐԹԱՀԱՄԱԼԻՐ»  ՊՈԱԿ-Ի 2026թ-ի 
Գ Ն ՈՒ Մ Ն Ե Ր Ի   Պ Լ Ա Ն</t>
  </si>
  <si>
    <t>Աթոռ` գրասենյակային</t>
  </si>
  <si>
    <t>Գրապահարաններ</t>
  </si>
  <si>
    <t>Մարկերներ /գրատախտակի/</t>
  </si>
  <si>
    <t>Տպիչ սարք, բազմաֆունկցիոնալ, A4, 35 էջ/րոպե արագության</t>
  </si>
  <si>
    <r>
      <t xml:space="preserve">Էլեկտրական </t>
    </r>
    <r>
      <rPr>
        <b/>
        <sz val="8"/>
        <rFont val="GHEA Grapalat"/>
        <family val="3"/>
      </rPr>
      <t>Վարդակ</t>
    </r>
    <r>
      <rPr>
        <sz val="8"/>
        <rFont val="GHEA Grapalat"/>
        <family val="3"/>
      </rPr>
      <t xml:space="preserve"> երկբևեռ ներքին մոնտաժի, հողանցումով</t>
    </r>
  </si>
  <si>
    <t>Տպագրական ծառայություններ /ուս. ձեռնարկներ, բուկլետներ, բլանկներ և այլն/</t>
  </si>
  <si>
    <t>Դիզայնի օժանդակ ծառայություններ</t>
  </si>
  <si>
    <t>Հրատարակման ծառայություն /DOI/</t>
  </si>
  <si>
    <t>Սեղաններ</t>
  </si>
  <si>
    <t>39121200-1</t>
  </si>
  <si>
    <t>Սեղաններ /քննարկման/</t>
  </si>
  <si>
    <t>Փաստաթղթերի պահման պահարաններ</t>
  </si>
  <si>
    <t>Պահեստային գործիքների և սարքավորումների պահարաններ և դարսակներ /UAV սենսորների պահպանման համար/</t>
  </si>
  <si>
    <t>Բազկաթոռ` ղեկավարի</t>
  </si>
  <si>
    <t>Հատուկ փաստաթղթեր կարդացող սարքեր</t>
  </si>
  <si>
    <t>Մարկոսյան</t>
  </si>
  <si>
    <t>Աշխատակիցների վերապատրաստման ծառայություններ</t>
  </si>
  <si>
    <t>73432100-1</t>
  </si>
  <si>
    <t>39714210</t>
  </si>
  <si>
    <t>Գիտական-6</t>
  </si>
  <si>
    <t>33731200</t>
  </si>
  <si>
    <t>Տիգրան</t>
  </si>
  <si>
    <t>Տնտեսական</t>
  </si>
  <si>
    <t>ՓԾ</t>
  </si>
  <si>
    <t>32421100-1</t>
  </si>
  <si>
    <t>Դավթյան</t>
  </si>
  <si>
    <t>Բարձրախոսներ</t>
  </si>
  <si>
    <t>Ֆլեշ հիշողություն, 16GB</t>
  </si>
  <si>
    <t>Թեյի պատրաստման էլեկտրական սարքեր</t>
  </si>
  <si>
    <t>Օդորակիչ, 9000 BTU</t>
  </si>
  <si>
    <t>39714240</t>
  </si>
  <si>
    <t>Օդորակիչ, 24000 BTU</t>
  </si>
  <si>
    <t>Ցանցային բաժանարար 8 պորտ</t>
  </si>
  <si>
    <t>Ցանցային բաժանարար 16 պորտ</t>
  </si>
  <si>
    <t>Միացման մալուխներ HDMI 5մ</t>
  </si>
  <si>
    <t>31221230-1</t>
  </si>
  <si>
    <t>Միացման մալուխներ HDMI 10մ</t>
  </si>
  <si>
    <t>Հակավիրուսային համակարգչային ծրագրային փաթեթներ</t>
  </si>
  <si>
    <t>Համացանցային էջերի հոսթինգի ծառայություններ</t>
  </si>
  <si>
    <t>79981100-1</t>
  </si>
  <si>
    <t>79981100-2</t>
  </si>
  <si>
    <t>Բաժանորդագրման ծառայություններ /արհեստական բանականություն/</t>
  </si>
  <si>
    <t>Բաժանորդագրման ծառայություններ /ZOOM/</t>
  </si>
  <si>
    <t>Մեկուսացված մալուխների միացուցիչներ /կոնեկտոր/</t>
  </si>
  <si>
    <t>Միակցիչ /կոնեկտոր/ ամրացնող սարք</t>
  </si>
  <si>
    <t>Ներքին փոստային և սուրհանդակային ծառայություններ /հատուկ կապ/</t>
  </si>
  <si>
    <t>31221230-2</t>
  </si>
  <si>
    <t>37471200-1</t>
  </si>
  <si>
    <t>37471200-2</t>
  </si>
  <si>
    <t>Բուլավաներ /կոն մեծ/</t>
  </si>
  <si>
    <t>Բուլավաներ /պլաստմասե ձող/</t>
  </si>
  <si>
    <t>տնտեսական</t>
  </si>
  <si>
    <t>24911500</t>
  </si>
  <si>
    <t>Սոսինձ /աէրոզոլ/</t>
  </si>
  <si>
    <t xml:space="preserve">Թուղթ, A4 ֆորմատի </t>
  </si>
  <si>
    <t>Դյուպել-պտուտակ /շուրուպներ/</t>
  </si>
  <si>
    <t>Դյուպել /շուրուպի բնիկ/</t>
  </si>
  <si>
    <t>31211180-1</t>
  </si>
  <si>
    <t>31211180-2</t>
  </si>
  <si>
    <t>31211180-3</t>
  </si>
  <si>
    <t>31211180-4</t>
  </si>
  <si>
    <t>31211180-5</t>
  </si>
  <si>
    <t>Ավտոմատ անջատիչներ /եռաֆազ, 150-160Ա/</t>
  </si>
  <si>
    <t>Ավտոմատ անջատիչներ /եռաֆազ, 250Ա/</t>
  </si>
  <si>
    <t>Ավտոմատ անջատիչներ /միաֆազ, 32Ա/</t>
  </si>
  <si>
    <t>Ավտոմատ անջատիչներ /միաֆազ, 40Ա/</t>
  </si>
  <si>
    <t>Ավտոմատ անջատիչներ /միաֆազ, 63Ա/</t>
  </si>
  <si>
    <t>Անվտանգութան ապահովման սարքեր /թանգարան/</t>
  </si>
  <si>
    <t>Անվտանգութան ապահովման սարքեր /կրակային լսարան/</t>
  </si>
  <si>
    <t>35121100-3</t>
  </si>
  <si>
    <t>Անվտանգութան ապահովման սարքեր /կիբեռ լսարան/</t>
  </si>
  <si>
    <t>Դույլ պլաստմասե /քամիչով և խոզանակով/</t>
  </si>
  <si>
    <t>Տիգրան, Դավթյան, Տնտեսական</t>
  </si>
  <si>
    <t>44482300</t>
  </si>
  <si>
    <t>Փոքր էլեկտրական կամ գազային սալիկներ                          /4 տեղանոց/</t>
  </si>
  <si>
    <t>Միջազգային</t>
  </si>
  <si>
    <t>30232480-1</t>
  </si>
  <si>
    <t>39831241</t>
  </si>
  <si>
    <t>Մարտկոց, AA տեսակի</t>
  </si>
  <si>
    <t>Ֆոտոէլեմենտ /Canon LP-E6N/</t>
  </si>
  <si>
    <t>Ջրատաքացուցիչ /բոյլեր սննդի/</t>
  </si>
  <si>
    <t>Բանավոր թարգմանության ծառայություններ</t>
  </si>
  <si>
    <t>Անխափան սնուցման աղբյուրներ /UPS/</t>
  </si>
  <si>
    <t>Կողմնացույցներ /ուսումնական/</t>
  </si>
  <si>
    <t>ՓԾ-20</t>
  </si>
  <si>
    <t>Մանեկեններ /տորսո մոդել/</t>
  </si>
  <si>
    <t>39224550-1</t>
  </si>
  <si>
    <t>39224550-2</t>
  </si>
  <si>
    <t>Մանեկեններ /մեծի/</t>
  </si>
  <si>
    <t>39541111-1</t>
  </si>
  <si>
    <t>39541111-2</t>
  </si>
  <si>
    <t>Պարան հիմնական ստատիկ 11մմ</t>
  </si>
  <si>
    <t>42419200</t>
  </si>
  <si>
    <t>Կարաբին ուղիղ փականովª լեռնագնացային, առանց կցորդի /զսպանակակեռիկ/</t>
  </si>
  <si>
    <t>Զուգարանի թղթի դիսպենսերներ</t>
  </si>
  <si>
    <t>44221141</t>
  </si>
  <si>
    <t>Դռան բռնակ</t>
  </si>
  <si>
    <t>Փական` գնդաձև /1,4՚՚/</t>
  </si>
  <si>
    <t>Փական` գնդաձև /1/0՚՚/</t>
  </si>
  <si>
    <t>Մոդուլային կահույք</t>
  </si>
  <si>
    <t>45400000-1</t>
  </si>
  <si>
    <t>50531240</t>
  </si>
  <si>
    <t>Էլեկտրական սարքավորումների նորոգում</t>
  </si>
  <si>
    <r>
      <t>Փոխադրամիջոցների հետ կապված ԱՊՊԱ ծառայություններ</t>
    </r>
    <r>
      <rPr>
        <b/>
        <sz val="8"/>
        <rFont val="GHEA Grapalat"/>
        <family val="3"/>
      </rPr>
      <t>/Ավտոմեքենա/</t>
    </r>
  </si>
  <si>
    <t>Ավտոմեքենաների տեխնիկական ստուգման ծառայություն</t>
  </si>
  <si>
    <t>73432100-2</t>
  </si>
  <si>
    <t>կադրեր</t>
  </si>
  <si>
    <t>Իրավական փաստաթղթերի հետ կապված ծառայություններ /նոտար, կադաստր և այլն/</t>
  </si>
  <si>
    <t>Դեպարտամենտ</t>
  </si>
  <si>
    <t>Ջերմագրական թուղթ</t>
  </si>
  <si>
    <t>հառտ</t>
  </si>
  <si>
    <t>33141110</t>
  </si>
  <si>
    <t>Վիրակապեր</t>
  </si>
  <si>
    <t xml:space="preserve">Ցանցային մալուխներ UTP </t>
  </si>
  <si>
    <t xml:space="preserve">Ցանցային մալուխներ FTP </t>
  </si>
  <si>
    <t>Աթոռ մետաղյա /ցանցավոր/</t>
  </si>
  <si>
    <t>Արտաքին լուսավորման լամպեր ԼԵԴ 100ՎՏ</t>
  </si>
  <si>
    <t>Կրակմարիչ</t>
  </si>
  <si>
    <t>Չափիչ քանոն, շինարարական /10 մետր/</t>
  </si>
  <si>
    <t xml:space="preserve">Տնտեսող լամպեր /ԼԵԴ լամպեր 12-15ՎՏ/ </t>
  </si>
  <si>
    <t>Ջրային հոսքերի կարգավորման փականներ 1/2</t>
  </si>
  <si>
    <t xml:space="preserve">Ռետինե խողովակ 1, 1/2'' </t>
  </si>
  <si>
    <t>44192610</t>
  </si>
  <si>
    <t>Դռան փականի միջուկ</t>
  </si>
  <si>
    <t>Դռան փականներ /եվրո/</t>
  </si>
  <si>
    <t>Դռան փականներ /ՄԴՖ/ մեծ</t>
  </si>
  <si>
    <t xml:space="preserve"> անկողնային սպիտակեղեն</t>
  </si>
  <si>
    <t xml:space="preserve"> սավաններ</t>
  </si>
  <si>
    <t xml:space="preserve"> ներքնակի խտակտավներ (կտորներ)</t>
  </si>
  <si>
    <t xml:space="preserve"> բարձերեսներ</t>
  </si>
  <si>
    <t>բարձ` բամբակյա</t>
  </si>
  <si>
    <t xml:space="preserve"> թղթե անձեռոցիկ, երկշերտ</t>
  </si>
  <si>
    <t>39514100</t>
  </si>
  <si>
    <t xml:space="preserve"> սրբիչներ, բամբակյա</t>
  </si>
  <si>
    <t>39514200</t>
  </si>
  <si>
    <t xml:space="preserve"> խոհանոցի սրբիչներ</t>
  </si>
  <si>
    <t>39514300</t>
  </si>
  <si>
    <t xml:space="preserve"> սրբիչներ` գլանի վրա</t>
  </si>
  <si>
    <t>39514500</t>
  </si>
  <si>
    <t xml:space="preserve"> երեսի սրբիչներ</t>
  </si>
  <si>
    <t>39511190</t>
  </si>
  <si>
    <t>73432100-3</t>
  </si>
  <si>
    <t>Տեխնիկական հսկողության ծառայություններ                             /Նոր հանրակացարանների կառուցում/</t>
  </si>
  <si>
    <t>Հեղինակային հսկողության  ծառայություններ
/Նոր հանրակացարանների կառուցում/</t>
  </si>
  <si>
    <t>պատասխանատու ստորաբաժանում</t>
  </si>
  <si>
    <t>Անձնական համակարգիչներ</t>
  </si>
  <si>
    <t>2-ՓԾ                                 7-գիտական</t>
  </si>
  <si>
    <t>հաշվապահություն</t>
  </si>
  <si>
    <t>37471200-3</t>
  </si>
  <si>
    <t>Բուլավաներ /կիսագունդ/</t>
  </si>
  <si>
    <t>34721510-1</t>
  </si>
  <si>
    <t>գիտական-18</t>
  </si>
  <si>
    <t>գիտական</t>
  </si>
  <si>
    <t>ֆիզկուլտ ամբիոն</t>
  </si>
  <si>
    <t>44221140</t>
  </si>
  <si>
    <t>Դռներ /ալյումինե/</t>
  </si>
  <si>
    <t>Կուտակիչ մարտկոցներ /AA/ ֆոտոխցիկի</t>
  </si>
  <si>
    <t>Կանոնավոր օդային փոխադրման ծառայություններ  /ավիատոմսեր/</t>
  </si>
  <si>
    <t>Արտակ</t>
  </si>
  <si>
    <t>Քարտուղարություն</t>
  </si>
  <si>
    <r>
      <t>Համացանցի զարգացման ծառայություններ (moodle համակարգի հոսթինգի համար</t>
    </r>
    <r>
      <rPr>
        <b/>
        <sz val="8"/>
        <rFont val="GHEA Grapalat"/>
        <family val="3"/>
      </rPr>
      <t>)</t>
    </r>
    <r>
      <rPr>
        <sz val="8"/>
        <rFont val="GHEA Grapalat"/>
        <family val="3"/>
      </rPr>
      <t xml:space="preserve"> </t>
    </r>
  </si>
  <si>
    <t>Վարդակ /միացման, LAN/</t>
  </si>
  <si>
    <t>Գիտական</t>
  </si>
  <si>
    <t>Գիտական- 1, Տիգրան-1</t>
  </si>
  <si>
    <t>39121200-2</t>
  </si>
  <si>
    <t xml:space="preserve"> գիտական-18</t>
  </si>
  <si>
    <t>Աթոռներ /հոլովակավոր/ քննարկման</t>
  </si>
  <si>
    <t>Այլ դեղորայք</t>
  </si>
  <si>
    <t>44192900-1</t>
  </si>
  <si>
    <t>44192900-2</t>
  </si>
  <si>
    <t>Չափիչ քանոն, շինարարական /5 մետր/</t>
  </si>
  <si>
    <t>Գրիգորյան Գ</t>
  </si>
  <si>
    <t>39292540</t>
  </si>
  <si>
    <t>Քանոն` սպայական</t>
  </si>
  <si>
    <t>ՓԾ-50,                                 35-Գրիգորյան Գ</t>
  </si>
  <si>
    <t>30192231</t>
  </si>
  <si>
    <t>Սկոչ /մոխրագույն/</t>
  </si>
  <si>
    <t>Հաշվիչ-դրամարկղային մեքենաների ժապավեններ</t>
  </si>
  <si>
    <t>իրավաբան</t>
  </si>
  <si>
    <t>Օճառ /հեղուկ 0,5լ/</t>
  </si>
  <si>
    <t>Շարժիչի յուղեր /երկտակտ/</t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</si>
  <si>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>Ucom</t>
    </r>
    <r>
      <rPr>
        <sz val="8"/>
        <rFont val="GHEA Grapalat"/>
        <family val="3"/>
      </rPr>
      <t>) ֆլեշկա</t>
    </r>
  </si>
  <si>
    <t>72400000-1</t>
  </si>
  <si>
    <t>72400000-2</t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</si>
  <si>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>Team</t>
    </r>
    <r>
      <rPr>
        <sz val="8"/>
        <rFont val="GHEA Grapalat"/>
        <family val="3"/>
      </rPr>
      <t>) Ստեփանավան</t>
    </r>
  </si>
  <si>
    <t xml:space="preserve">Համացանցային տեսախցիկներ /հեռակառավարվող </t>
  </si>
  <si>
    <t>Գրիչ գելային -0,7</t>
  </si>
  <si>
    <t>.</t>
  </si>
  <si>
    <t>Օճառ, ձեռքի /05լ տարայով/</t>
  </si>
  <si>
    <r>
      <t xml:space="preserve">Համացանցի զարգացման ծառայություններ (ինտերնետ կապ </t>
    </r>
    <r>
      <rPr>
        <b/>
        <sz val="8"/>
        <rFont val="GHEA Grapalat"/>
        <family val="3"/>
      </rPr>
      <t>ՎԵԲ</t>
    </r>
    <r>
      <rPr>
        <sz val="8"/>
        <rFont val="GHEA Grapalat"/>
        <family val="3"/>
      </rPr>
      <t xml:space="preserve">) </t>
    </r>
  </si>
  <si>
    <t>խմելու ջրի բաշխում /2025 դեկտեմբերի պարտք/</t>
  </si>
  <si>
    <t>Գազի բաշխման և դրա հետ կապված ծառայություններ /2025 դեկտեմբերի պարտք/</t>
  </si>
  <si>
    <t>Գազի բաշխում /2025 դեկտեմբերի պարտք/</t>
  </si>
  <si>
    <t>Էլեկտրականության բաշխում /2025 դեկտեմբերի պարտք/</t>
  </si>
  <si>
    <t>Հանրային հեռախոսներ/2025 դեկտեմբերի պարտք/</t>
  </si>
  <si>
    <t>99600000-14</t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</si>
  <si>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>Ucom</t>
    </r>
    <r>
      <rPr>
        <sz val="8"/>
        <rFont val="GHEA Grapalat"/>
        <family val="3"/>
      </rPr>
      <t>) ֆլեշկա-2025ավարտ</t>
    </r>
  </si>
  <si>
    <t xml:space="preserve"> Անկողնային սպիտակեղեն</t>
  </si>
  <si>
    <t>30237240-1</t>
  </si>
  <si>
    <t>30237240-2</t>
  </si>
  <si>
    <t>Լիցքավորիչներ  /նոթբուքի/</t>
  </si>
  <si>
    <t>բուժ մաս</t>
  </si>
  <si>
    <r>
      <t>Հղկող սկավառակներ</t>
    </r>
    <r>
      <rPr>
        <sz val="8"/>
        <rFont val="GHEA Grapalat"/>
        <family val="3"/>
      </rPr>
      <t xml:space="preserve"> /կլոր/</t>
    </r>
  </si>
  <si>
    <t>Ֆլեշ հիշողություն, 200GB</t>
  </si>
  <si>
    <t>30197230-1</t>
  </si>
  <si>
    <t>Թղթյա հաղորդագրությունների տակդիրներ 
/պլանշետ Ա4/</t>
  </si>
  <si>
    <t>Թանաք, կնիքի բարձիկի համար /կապույտ/  
COLOP 801</t>
  </si>
  <si>
    <t>Տեղեկությունների պահպանման կրիչներ
/չիպ ֆոտոխցիկի 64GB/</t>
  </si>
  <si>
    <t>Համացանցային տեսախցիկներ /ստատիկ/</t>
  </si>
  <si>
    <t>32551160</t>
  </si>
  <si>
    <t>Անօդաչու թռչող սարքերի մասեր 
/դրոնի մարտկոցներ Entreprise/</t>
  </si>
  <si>
    <t>42711170</t>
  </si>
  <si>
    <t>44921200</t>
  </si>
  <si>
    <t>Պարան դինամիկ ստատիկ 11մմ /50մետրենոց/</t>
  </si>
  <si>
    <t>վերապատրաստում-4                          Տիգրան-4                                       Գրիգորյան Գ-1</t>
  </si>
  <si>
    <t>1- Դավթյան</t>
  </si>
  <si>
    <t>Սպորտին առնչվող ծառայություններ</t>
  </si>
  <si>
    <t>1-գնումներ                                                     1-Մարկոսյան                                            2- ՓԾ                                                                                           1-միջազգային հաշվապահություն -5</t>
  </si>
  <si>
    <t>ապրիլ</t>
  </si>
  <si>
    <t>Տիգրան հաշվ․</t>
  </si>
  <si>
    <t>99600000-15</t>
  </si>
  <si>
    <t>Զինամթերք  /փամփուշտ/</t>
  </si>
  <si>
    <t>հունվար-դեկտեմբեր</t>
  </si>
  <si>
    <t>մարտ</t>
  </si>
  <si>
    <t>փետրվար</t>
  </si>
  <si>
    <t>հաշվապահ</t>
  </si>
  <si>
    <t xml:space="preserve">4- կադրեր                                    3- գիտական                                  1- դեպարտամ․                                              2- հաշվապահ                    2-ՓԾ,                                                                           </t>
  </si>
  <si>
    <t>մայիս</t>
  </si>
  <si>
    <t>հունիս</t>
  </si>
  <si>
    <t>հուլիս</t>
  </si>
  <si>
    <t>հոկտեմբեր</t>
  </si>
  <si>
    <t>5 հատ</t>
  </si>
  <si>
    <t>հունվար-փետրվար</t>
  </si>
  <si>
    <t>գնման ժամանակացույց</t>
  </si>
  <si>
    <t>հունիս-օգոստոս</t>
  </si>
  <si>
    <t>հունվար</t>
  </si>
  <si>
    <t>Մնացականյան</t>
  </si>
  <si>
    <t xml:space="preserve"> ապրիլ</t>
  </si>
  <si>
    <r>
      <t>ռեկտորի որոշմամբ</t>
    </r>
    <r>
      <rPr>
        <b/>
        <sz val="8"/>
        <rFont val="GHEA Grapalat"/>
        <family val="3"/>
      </rPr>
      <t xml:space="preserve">
</t>
    </r>
    <r>
      <rPr>
        <sz val="6"/>
        <rFont val="GHEA Grapalat"/>
        <family val="3"/>
      </rPr>
      <t>Վերապատրաստում-1  Մնացականյան-1                                        1-գիտական                           1-Վարյան                   
1- Սուսան Հարությ.</t>
    </r>
  </si>
  <si>
    <t>99600000-0</t>
  </si>
  <si>
    <t>Փոստային առաքման ծառայություններ /դեկտեմբերի պարտք</t>
  </si>
  <si>
    <t>45400000-2</t>
  </si>
  <si>
    <r>
      <t>Նյութական արժեքների գնահատում 
/</t>
    </r>
    <r>
      <rPr>
        <sz val="6"/>
        <rFont val="GHEA Grapalat"/>
        <family val="3"/>
      </rPr>
      <t>Դուրս գրված ապրանքների ոչնչացման ծառայություն</t>
    </r>
    <r>
      <rPr>
        <sz val="8"/>
        <rFont val="GHEA Grapalat"/>
        <family val="3"/>
      </rPr>
      <t>/</t>
    </r>
  </si>
  <si>
    <t>99600000-16</t>
  </si>
  <si>
    <t xml:space="preserve">Սեղաններ /մատնադրոշման/  </t>
  </si>
  <si>
    <t xml:space="preserve">Սեղան` համակարգչի  </t>
  </si>
  <si>
    <t>92311190-1</t>
  </si>
  <si>
    <t>92311190-2</t>
  </si>
  <si>
    <t>Տեխնիկական խմբագիրների կողմից մատուցվող ծառայություններ /Պատիվ ունեմ շաբաթաթերթ/</t>
  </si>
  <si>
    <t>Տեխնիկական խմբագիրների կողմից մատուցվող ծառայություններ /ամսագրեր/</t>
  </si>
  <si>
    <t>սեպտեմբեր</t>
  </si>
  <si>
    <t>2-Գնումներ                                                  5-հաշվապահութ                                    1-Դավթյան                                    1-ՓԾ</t>
  </si>
  <si>
    <t>մարտ ,   նոյեմբեր</t>
  </si>
  <si>
    <t>79810000-1/1</t>
  </si>
  <si>
    <r>
      <t xml:space="preserve">Շենքերի, շինությունների </t>
    </r>
    <r>
      <rPr>
        <b/>
        <i/>
        <sz val="8"/>
        <rFont val="GHEA Grapalat"/>
        <family val="3"/>
      </rPr>
      <t>ընթացիկ</t>
    </r>
    <r>
      <rPr>
        <sz val="8"/>
        <rFont val="GHEA Grapalat"/>
        <family val="3"/>
      </rPr>
      <t xml:space="preserve"> նորոգման աշխատանքներ </t>
    </r>
  </si>
  <si>
    <r>
      <t xml:space="preserve">Շենքերի, շինությունների </t>
    </r>
    <r>
      <rPr>
        <b/>
        <i/>
        <sz val="8"/>
        <rFont val="GHEA Grapalat"/>
        <family val="3"/>
      </rPr>
      <t>ընթացիկ</t>
    </r>
    <r>
      <rPr>
        <sz val="8"/>
        <rFont val="GHEA Grapalat"/>
        <family val="3"/>
      </rPr>
      <t xml:space="preserve"> նորոգման աշխատանքներ /պատշգամբների երեսպատում ալիկաբոնտով/</t>
    </r>
  </si>
  <si>
    <t xml:space="preserve">Ծ Ա Ռ Ա Յ ՈՒ Թ Յ ՈՒ Ն  </t>
  </si>
  <si>
    <t xml:space="preserve">Ա Շ Խ Ա Տ Ա Ն Ք    </t>
  </si>
  <si>
    <t xml:space="preserve">Ա Պ Ր Ա Ն Ք        </t>
  </si>
  <si>
    <t>Էլեկտրական լար` պղնձյա, բազմաջիղ,ՊՊՎ,2x2.5 մմ2</t>
  </si>
  <si>
    <t>Էլեկտրական լար` պղնձյա,բազմաջիղ, ՊՊՎ,2x1.5 մմ2</t>
  </si>
  <si>
    <t>Շենքերի, շինությունների կամ դրանց մասերի կառուցման աշխատանքներ                                                             /Նոր հանրակացարանների կառուցում/</t>
  </si>
  <si>
    <t>Մեկանգամյա օգտագործման բաժակներ/պլաստմասե/</t>
  </si>
  <si>
    <t xml:space="preserve">Սուրճ աղացած </t>
  </si>
  <si>
    <t>Շաքարավազ  սպիտակ</t>
  </si>
  <si>
    <r>
      <t xml:space="preserve">Նյութական արժեքների գնահատում        </t>
    </r>
    <r>
      <rPr>
        <sz val="6"/>
        <rFont val="GHEA Grapalat"/>
        <family val="3"/>
      </rPr>
      <t>/փորձաքննություն/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</si>
</sst>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֏_-;\-* #,##0.00\ _֏_-;_-* &quot;-&quot;??\ _֏_-;_-@_-"/>
    <numFmt numFmtId="164" formatCode="_-* #,##0.00\ _₽_-;\-* #,##0.00\ _₽_-;_-* &quot;-&quot;??\ _₽_-;_-@_-"/>
    <numFmt numFmtId="165" formatCode="0.0"/>
    <numFmt numFmtId="166" formatCode="#,##0.0"/>
    <numFmt numFmtId="167" formatCode="_-* #,##0.000\ _₽_-;\-* #,##0.000\ _₽_-;_-* &quot;-&quot;??\ _₽_-;_-@_-"/>
    <numFmt numFmtId="168" formatCode="#,##0;[Red]#,##0"/>
    <numFmt numFmtId="169" formatCode="_(* #,##0.00_);_(* \(#,##0.00\);_(* &quot;-&quot;??_);_(@_)"/>
    <numFmt numFmtId="170" formatCode="_(* #,##0_);_(* \(#,##0\);_(* &quot;-&quot;??_);_(@_)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sz val="11"/>
      <name val="Calibri"/>
      <family val="2"/>
      <charset val="1"/>
      <scheme val="minor"/>
    </font>
    <font>
      <b/>
      <sz val="8"/>
      <name val="GHEA Grapalat"/>
      <family val="3"/>
    </font>
    <font>
      <sz val="11"/>
      <name val="GHEA Grapalat"/>
      <family val="3"/>
    </font>
    <font>
      <i/>
      <sz val="9"/>
      <name val="GHEA Grapalat"/>
      <family val="3"/>
    </font>
    <font>
      <b/>
      <i/>
      <u/>
      <sz val="8"/>
      <name val="GHEA Grapalat"/>
      <family val="3"/>
    </font>
    <font>
      <b/>
      <sz val="6"/>
      <name val="GHEA Grapalat"/>
      <family val="3"/>
    </font>
    <font>
      <sz val="6"/>
      <name val="GHEA Grapalat"/>
      <family val="3"/>
    </font>
    <font>
      <b/>
      <sz val="9"/>
      <name val="GHEA Grapalat"/>
      <family val="3"/>
    </font>
    <font>
      <b/>
      <sz val="7"/>
      <name val="GHEA Grapalat"/>
      <family val="3"/>
    </font>
    <font>
      <b/>
      <sz val="11"/>
      <name val="GHEA Grapalat"/>
      <family val="3"/>
    </font>
    <font>
      <b/>
      <i/>
      <sz val="9"/>
      <name val="Calibri"/>
      <family val="2"/>
      <charset val="204"/>
    </font>
    <font>
      <b/>
      <sz val="10"/>
      <name val="GHEA Grapalat"/>
      <family val="3"/>
    </font>
    <font>
      <sz val="10"/>
      <name val="Arial"/>
      <family val="2"/>
    </font>
    <font>
      <sz val="8"/>
      <name val="GHEA Grapalat"/>
      <family val="3"/>
      <charset val="204"/>
    </font>
    <font>
      <b/>
      <sz val="5"/>
      <name val="GHEA Grapalat"/>
      <family val="3"/>
    </font>
    <font>
      <sz val="5"/>
      <name val="GHEA Grapalat"/>
      <family val="3"/>
    </font>
    <font>
      <sz val="11"/>
      <color rgb="FFFF0000"/>
      <name val="Calibri"/>
      <family val="2"/>
      <charset val="1"/>
      <scheme val="minor"/>
    </font>
    <font>
      <sz val="6"/>
      <name val="Calibri"/>
      <family val="2"/>
      <charset val="1"/>
      <scheme val="minor"/>
    </font>
    <font>
      <sz val="9"/>
      <color rgb="FFFF0000"/>
      <name val="GHEA Grapalat"/>
      <family val="3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4" fontId="1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</cellStyleXfs>
  <cellXfs count="353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8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7" fontId="17" fillId="3" borderId="1" xfId="37" applyNumberFormat="1" applyFont="1" applyFill="1" applyBorder="1" applyAlignment="1">
      <alignment horizontal="center" vertical="center" wrapText="1"/>
    </xf>
    <xf numFmtId="166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7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39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3" fontId="38" fillId="2" borderId="0" xfId="0" applyNumberFormat="1" applyFont="1" applyFill="1" applyBorder="1"/>
    <xf numFmtId="0" fontId="40" fillId="2" borderId="0" xfId="0" applyFont="1" applyFill="1"/>
    <xf numFmtId="0" fontId="40" fillId="2" borderId="0" xfId="0" applyFont="1" applyFill="1" applyAlignment="1">
      <alignment vertical="center"/>
    </xf>
    <xf numFmtId="0" fontId="40" fillId="2" borderId="0" xfId="0" applyFont="1" applyFill="1" applyBorder="1"/>
    <xf numFmtId="0" fontId="40" fillId="2" borderId="7" xfId="0" applyFont="1" applyFill="1" applyBorder="1"/>
    <xf numFmtId="0" fontId="40" fillId="2" borderId="1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3" fillId="2" borderId="1" xfId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1" fontId="53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3" fillId="2" borderId="1" xfId="1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 wrapText="1"/>
    </xf>
    <xf numFmtId="0" fontId="53" fillId="2" borderId="1" xfId="6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center"/>
    </xf>
    <xf numFmtId="3" fontId="9" fillId="2" borderId="1" xfId="7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right" vertical="top" wrapText="1"/>
    </xf>
    <xf numFmtId="3" fontId="38" fillId="2" borderId="0" xfId="0" applyNumberFormat="1" applyFont="1" applyFill="1" applyBorder="1" applyAlignment="1">
      <alignment horizontal="center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3" fontId="9" fillId="2" borderId="1" xfId="3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1" fontId="9" fillId="2" borderId="1" xfId="39" applyNumberFormat="1" applyFont="1" applyFill="1" applyBorder="1" applyAlignment="1">
      <alignment horizontal="center" vertical="center" wrapText="1"/>
    </xf>
    <xf numFmtId="0" fontId="53" fillId="2" borderId="1" xfId="1" applyFont="1" applyFill="1" applyBorder="1" applyAlignment="1">
      <alignment horizontal="center" vertical="center"/>
    </xf>
    <xf numFmtId="3" fontId="13" fillId="2" borderId="1" xfId="1" applyNumberFormat="1" applyFont="1" applyFill="1" applyBorder="1" applyAlignment="1">
      <alignment horizontal="center"/>
    </xf>
    <xf numFmtId="49" fontId="42" fillId="0" borderId="0" xfId="0" applyNumberFormat="1" applyFont="1" applyAlignment="1">
      <alignment horizontal="left"/>
    </xf>
    <xf numFmtId="3" fontId="9" fillId="0" borderId="1" xfId="1" applyNumberFormat="1" applyFont="1" applyFill="1" applyBorder="1" applyAlignment="1">
      <alignment horizontal="center" vertical="center"/>
    </xf>
    <xf numFmtId="0" fontId="40" fillId="3" borderId="0" xfId="0" applyFont="1" applyFill="1" applyBorder="1"/>
    <xf numFmtId="0" fontId="40" fillId="0" borderId="0" xfId="0" applyFont="1" applyFill="1" applyBorder="1"/>
    <xf numFmtId="0" fontId="56" fillId="0" borderId="0" xfId="0" applyFont="1" applyFill="1" applyBorder="1"/>
    <xf numFmtId="3" fontId="9" fillId="0" borderId="1" xfId="4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46" fillId="2" borderId="0" xfId="0" applyFont="1" applyFill="1" applyBorder="1"/>
    <xf numFmtId="3" fontId="37" fillId="2" borderId="0" xfId="0" applyNumberFormat="1" applyFont="1" applyFill="1" applyBorder="1"/>
    <xf numFmtId="0" fontId="42" fillId="0" borderId="0" xfId="0" applyFont="1"/>
    <xf numFmtId="0" fontId="40" fillId="2" borderId="4" xfId="0" applyFont="1" applyFill="1" applyBorder="1"/>
    <xf numFmtId="0" fontId="53" fillId="0" borderId="1" xfId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/>
    </xf>
    <xf numFmtId="1" fontId="53" fillId="2" borderId="1" xfId="1" applyNumberFormat="1" applyFont="1" applyFill="1" applyBorder="1" applyAlignment="1">
      <alignment horizontal="left" vertical="center" wrapText="1"/>
    </xf>
    <xf numFmtId="0" fontId="53" fillId="2" borderId="1" xfId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6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53" fillId="2" borderId="1" xfId="0" applyFont="1" applyFill="1" applyBorder="1" applyAlignment="1">
      <alignment horizontal="left" vertical="center"/>
    </xf>
    <xf numFmtId="0" fontId="53" fillId="2" borderId="1" xfId="6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/>
    </xf>
    <xf numFmtId="0" fontId="53" fillId="2" borderId="1" xfId="0" applyFont="1" applyFill="1" applyBorder="1" applyAlignment="1">
      <alignment vertical="center" wrapText="1"/>
    </xf>
    <xf numFmtId="0" fontId="53" fillId="2" borderId="1" xfId="1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0" fontId="31" fillId="2" borderId="1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top" wrapText="1"/>
    </xf>
    <xf numFmtId="1" fontId="9" fillId="2" borderId="1" xfId="0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3" fontId="13" fillId="2" borderId="7" xfId="1" applyNumberFormat="1" applyFont="1" applyFill="1" applyBorder="1" applyAlignment="1">
      <alignment horizontal="center"/>
    </xf>
    <xf numFmtId="0" fontId="46" fillId="2" borderId="7" xfId="0" applyFont="1" applyFill="1" applyBorder="1"/>
    <xf numFmtId="0" fontId="46" fillId="2" borderId="7" xfId="0" applyFont="1" applyFill="1" applyBorder="1" applyAlignment="1">
      <alignment wrapText="1"/>
    </xf>
    <xf numFmtId="0" fontId="46" fillId="2" borderId="7" xfId="0" applyFont="1" applyFill="1" applyBorder="1" applyAlignment="1">
      <alignment vertical="center" wrapText="1"/>
    </xf>
    <xf numFmtId="0" fontId="37" fillId="2" borderId="7" xfId="0" applyFont="1" applyFill="1" applyBorder="1"/>
    <xf numFmtId="0" fontId="39" fillId="10" borderId="1" xfId="1" applyFont="1" applyFill="1" applyBorder="1" applyAlignment="1">
      <alignment vertical="center"/>
    </xf>
    <xf numFmtId="3" fontId="41" fillId="2" borderId="1" xfId="1" applyNumberFormat="1" applyFont="1" applyFill="1" applyBorder="1" applyAlignment="1">
      <alignment vertical="center" wrapText="1"/>
    </xf>
    <xf numFmtId="3" fontId="41" fillId="2" borderId="1" xfId="1" applyNumberFormat="1" applyFont="1" applyFill="1" applyBorder="1" applyAlignment="1">
      <alignment horizontal="right" vertical="center" wrapText="1"/>
    </xf>
    <xf numFmtId="3" fontId="41" fillId="10" borderId="1" xfId="1" applyNumberFormat="1" applyFont="1" applyFill="1" applyBorder="1" applyAlignment="1">
      <alignment vertical="center" wrapText="1"/>
    </xf>
    <xf numFmtId="170" fontId="41" fillId="2" borderId="1" xfId="38" applyNumberFormat="1" applyFont="1" applyFill="1" applyBorder="1" applyAlignment="1">
      <alignment horizontal="center" vertical="center" wrapText="1"/>
    </xf>
    <xf numFmtId="3" fontId="41" fillId="0" borderId="1" xfId="1" applyNumberFormat="1" applyFont="1" applyFill="1" applyBorder="1" applyAlignment="1">
      <alignment horizontal="right" vertical="center" wrapText="1"/>
    </xf>
    <xf numFmtId="3" fontId="51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31" fillId="2" borderId="1" xfId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 wrapText="1"/>
    </xf>
    <xf numFmtId="0" fontId="58" fillId="0" borderId="9" xfId="0" applyFont="1" applyBorder="1" applyAlignment="1">
      <alignment horizontal="center" vertical="center" wrapText="1"/>
    </xf>
    <xf numFmtId="0" fontId="47" fillId="4" borderId="1" xfId="1" applyFont="1" applyFill="1" applyBorder="1" applyAlignment="1">
      <alignment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3" fontId="20" fillId="2" borderId="1" xfId="1" applyNumberFormat="1" applyFont="1" applyFill="1" applyBorder="1" applyAlignment="1">
      <alignment horizontal="center" vertical="center"/>
    </xf>
    <xf numFmtId="3" fontId="13" fillId="2" borderId="5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/>
    </xf>
    <xf numFmtId="0" fontId="46" fillId="2" borderId="5" xfId="0" applyFont="1" applyFill="1" applyBorder="1" applyAlignment="1">
      <alignment wrapText="1"/>
    </xf>
    <xf numFmtId="0" fontId="46" fillId="2" borderId="5" xfId="0" applyFont="1" applyFill="1" applyBorder="1" applyAlignment="1">
      <alignment horizontal="left" wrapText="1"/>
    </xf>
    <xf numFmtId="0" fontId="57" fillId="2" borderId="5" xfId="0" applyFont="1" applyFill="1" applyBorder="1"/>
    <xf numFmtId="49" fontId="46" fillId="0" borderId="5" xfId="0" applyNumberFormat="1" applyFont="1" applyBorder="1" applyAlignment="1">
      <alignment horizontal="left"/>
    </xf>
    <xf numFmtId="0" fontId="46" fillId="2" borderId="5" xfId="0" applyFont="1" applyFill="1" applyBorder="1" applyAlignment="1">
      <alignment horizontal="left" vertical="center" wrapText="1"/>
    </xf>
    <xf numFmtId="0" fontId="57" fillId="0" borderId="5" xfId="0" applyFont="1" applyFill="1" applyBorder="1"/>
    <xf numFmtId="0" fontId="57" fillId="2" borderId="5" xfId="0" applyFont="1" applyFill="1" applyBorder="1" applyAlignment="1">
      <alignment horizontal="left" vertical="center"/>
    </xf>
    <xf numFmtId="0" fontId="37" fillId="2" borderId="5" xfId="0" applyFont="1" applyFill="1" applyBorder="1"/>
    <xf numFmtId="0" fontId="40" fillId="2" borderId="0" xfId="0" applyFont="1" applyFill="1" applyBorder="1" applyAlignment="1">
      <alignment vertical="center"/>
    </xf>
    <xf numFmtId="49" fontId="42" fillId="0" borderId="0" xfId="0" applyNumberFormat="1" applyFont="1" applyBorder="1" applyAlignment="1">
      <alignment horizontal="left"/>
    </xf>
    <xf numFmtId="0" fontId="17" fillId="2" borderId="0" xfId="1" applyFont="1" applyFill="1" applyBorder="1" applyAlignment="1">
      <alignment horizontal="left" vertical="center" wrapText="1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46" fillId="2" borderId="12" xfId="0" applyFont="1" applyFill="1" applyBorder="1" applyAlignment="1">
      <alignment horizontal="center" wrapText="1"/>
    </xf>
    <xf numFmtId="0" fontId="46" fillId="2" borderId="2" xfId="0" applyFont="1" applyFill="1" applyBorder="1" applyAlignment="1">
      <alignment horizontal="center" wrapText="1"/>
    </xf>
    <xf numFmtId="0" fontId="46" fillId="2" borderId="13" xfId="0" applyFont="1" applyFill="1" applyBorder="1" applyAlignment="1">
      <alignment horizontal="center" wrapText="1"/>
    </xf>
    <xf numFmtId="0" fontId="46" fillId="2" borderId="12" xfId="0" applyFont="1" applyFill="1" applyBorder="1" applyAlignment="1">
      <alignment horizontal="left" vertical="center" wrapText="1"/>
    </xf>
    <xf numFmtId="0" fontId="46" fillId="2" borderId="2" xfId="0" applyFont="1" applyFill="1" applyBorder="1" applyAlignment="1">
      <alignment horizontal="left" vertical="center" wrapText="1"/>
    </xf>
    <xf numFmtId="0" fontId="46" fillId="2" borderId="13" xfId="0" applyFont="1" applyFill="1" applyBorder="1" applyAlignment="1">
      <alignment horizontal="left" vertical="center" wrapText="1"/>
    </xf>
    <xf numFmtId="0" fontId="49" fillId="2" borderId="1" xfId="0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left" vertical="center" wrapText="1"/>
    </xf>
    <xf numFmtId="0" fontId="9" fillId="2" borderId="1" xfId="1" applyFont="1" applyFill="1" applyBorder="1"/>
    <xf numFmtId="0" fontId="14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0" fontId="39" fillId="10" borderId="1" xfId="1" applyFont="1" applyFill="1" applyBorder="1" applyAlignment="1">
      <alignment horizontal="center" vertical="center"/>
    </xf>
    <xf numFmtId="0" fontId="39" fillId="4" borderId="1" xfId="1" applyFont="1" applyFill="1" applyBorder="1" applyAlignment="1">
      <alignment horizontal="center" vertical="center"/>
    </xf>
    <xf numFmtId="0" fontId="46" fillId="2" borderId="12" xfId="0" applyFont="1" applyFill="1" applyBorder="1" applyAlignment="1">
      <alignment horizontal="left" wrapText="1"/>
    </xf>
    <xf numFmtId="0" fontId="46" fillId="2" borderId="2" xfId="0" applyFont="1" applyFill="1" applyBorder="1" applyAlignment="1">
      <alignment horizontal="left" wrapText="1"/>
    </xf>
    <xf numFmtId="0" fontId="46" fillId="2" borderId="13" xfId="0" applyFont="1" applyFill="1" applyBorder="1" applyAlignment="1">
      <alignment horizontal="left" wrapText="1"/>
    </xf>
    <xf numFmtId="0" fontId="57" fillId="2" borderId="12" xfId="0" applyFont="1" applyFill="1" applyBorder="1" applyAlignment="1">
      <alignment horizontal="left" vertical="center"/>
    </xf>
    <xf numFmtId="0" fontId="57" fillId="2" borderId="2" xfId="0" applyFont="1" applyFill="1" applyBorder="1" applyAlignment="1">
      <alignment horizontal="left" vertical="center"/>
    </xf>
    <xf numFmtId="0" fontId="57" fillId="2" borderId="13" xfId="0" applyFont="1" applyFill="1" applyBorder="1" applyAlignment="1">
      <alignment horizontal="left" vertical="center"/>
    </xf>
    <xf numFmtId="0" fontId="14" fillId="2" borderId="12" xfId="1" applyFont="1" applyFill="1" applyBorder="1" applyAlignment="1">
      <alignment horizontal="left" vertical="center" wrapText="1"/>
    </xf>
    <xf numFmtId="0" fontId="14" fillId="2" borderId="13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center" vertical="center"/>
    </xf>
    <xf numFmtId="0" fontId="50" fillId="2" borderId="0" xfId="1" applyFont="1" applyFill="1" applyBorder="1" applyAlignment="1">
      <alignment horizontal="right" wrapText="1" shrinkToFit="1"/>
    </xf>
    <xf numFmtId="0" fontId="39" fillId="2" borderId="0" xfId="1" applyFont="1" applyFill="1" applyBorder="1" applyAlignment="1">
      <alignment horizontal="right"/>
    </xf>
    <xf numFmtId="0" fontId="39" fillId="2" borderId="0" xfId="1" applyFont="1" applyFill="1" applyBorder="1" applyAlignment="1">
      <alignment horizontal="right" vertical="center"/>
    </xf>
    <xf numFmtId="0" fontId="43" fillId="2" borderId="0" xfId="1" applyFont="1" applyFill="1" applyBorder="1" applyAlignment="1">
      <alignment horizontal="right" vertical="center"/>
    </xf>
    <xf numFmtId="0" fontId="39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14" fillId="2" borderId="7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/>
    </xf>
  </cellXfs>
  <cellStyles count="44">
    <cellStyle name="Comma 19 2" xfId="39"/>
    <cellStyle name="Comma 19 2 2" xfId="43"/>
    <cellStyle name="Comma 19 2 3" xfId="41"/>
    <cellStyle name="Comma 2" xfId="38"/>
    <cellStyle name="Comma 2 2" xfId="42"/>
    <cellStyle name="Comma 2 3" xfId="40"/>
    <cellStyle name="Comma 2 65" xfId="8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" xfId="0" builtinId="0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  <cellStyle name="Финансовый" xfId="37" builtinId="3"/>
  </cellStyles>
  <dxfs count="0"/>
  <tableStyles count="0" defaultTableStyle="TableStyleMedium9" defaultPivotStyle="PivotStyleLight16"/>
  <colors>
    <mruColors>
      <color rgb="FF0000FF"/>
      <color rgb="FFEDB3D0"/>
      <color rgb="FFCF6767"/>
      <color rgb="FF993300"/>
      <color rgb="FF92D050"/>
      <color rgb="FFFC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2"/>
  <sheetViews>
    <sheetView topLeftCell="A503" zoomScale="95" zoomScaleNormal="95" workbookViewId="0">
      <selection activeCell="G19" sqref="G19:G508"/>
    </sheetView>
  </sheetViews>
  <sheetFormatPr defaultColWidth="13.81640625" defaultRowHeight="25.5" customHeight="1"/>
  <cols>
    <col min="1" max="1" width="12.54296875" style="43" customWidth="1"/>
    <col min="2" max="2" width="26" style="43" customWidth="1"/>
    <col min="3" max="3" width="11.1796875" style="43" customWidth="1"/>
    <col min="4" max="6" width="13.81640625" style="43"/>
    <col min="7" max="7" width="13.81640625" style="78"/>
    <col min="8" max="8" width="13.81640625" style="60"/>
    <col min="9" max="16384" width="13.81640625" style="43"/>
  </cols>
  <sheetData>
    <row r="1" spans="1:10" ht="21" customHeight="1">
      <c r="A1" s="41"/>
      <c r="B1" s="42"/>
      <c r="C1" s="290" t="s">
        <v>0</v>
      </c>
      <c r="D1" s="290"/>
      <c r="E1" s="290"/>
      <c r="F1" s="290"/>
      <c r="G1" s="290"/>
      <c r="H1" s="53"/>
    </row>
    <row r="2" spans="1:10" ht="9.75" hidden="1" customHeight="1">
      <c r="A2" s="291" t="s">
        <v>586</v>
      </c>
      <c r="B2" s="291"/>
      <c r="C2" s="291"/>
      <c r="D2" s="291"/>
      <c r="E2" s="291"/>
      <c r="F2" s="291"/>
      <c r="G2" s="291"/>
      <c r="H2" s="53"/>
    </row>
    <row r="3" spans="1:10" ht="25.5" customHeight="1">
      <c r="A3" s="291"/>
      <c r="B3" s="291"/>
      <c r="C3" s="291"/>
      <c r="D3" s="291"/>
      <c r="E3" s="291"/>
      <c r="F3" s="291"/>
      <c r="G3" s="291"/>
      <c r="H3" s="53"/>
    </row>
    <row r="4" spans="1:10" ht="23.25" customHeight="1">
      <c r="A4" s="292" t="s">
        <v>1</v>
      </c>
      <c r="B4" s="292"/>
      <c r="C4" s="292"/>
      <c r="D4" s="292"/>
      <c r="E4" s="292"/>
      <c r="F4" s="292"/>
      <c r="G4" s="292"/>
      <c r="H4" s="53"/>
    </row>
    <row r="5" spans="1:10" ht="20.25" customHeight="1">
      <c r="A5" s="44"/>
      <c r="B5" s="45" t="s">
        <v>2</v>
      </c>
      <c r="C5" s="293" t="s">
        <v>726</v>
      </c>
      <c r="D5" s="293"/>
      <c r="E5" s="293"/>
      <c r="F5" s="293"/>
      <c r="G5" s="293"/>
      <c r="H5" s="53"/>
    </row>
    <row r="6" spans="1:10" ht="24" customHeight="1">
      <c r="A6" s="294" t="s">
        <v>646</v>
      </c>
      <c r="B6" s="294"/>
      <c r="C6" s="294"/>
      <c r="D6" s="294"/>
      <c r="E6" s="294"/>
      <c r="F6" s="294"/>
      <c r="G6" s="294"/>
      <c r="H6" s="53"/>
    </row>
    <row r="7" spans="1:10" ht="18" customHeight="1">
      <c r="A7" s="295" t="s">
        <v>587</v>
      </c>
      <c r="B7" s="295"/>
      <c r="C7" s="295"/>
      <c r="D7" s="295"/>
      <c r="E7" s="295"/>
      <c r="F7" s="295"/>
      <c r="G7" s="295"/>
      <c r="H7" s="53"/>
    </row>
    <row r="8" spans="1:10" ht="12.75" customHeight="1">
      <c r="A8" s="295" t="s">
        <v>588</v>
      </c>
      <c r="B8" s="295"/>
      <c r="C8" s="295"/>
      <c r="D8" s="295"/>
      <c r="E8" s="295"/>
      <c r="F8" s="295"/>
      <c r="G8" s="295"/>
      <c r="H8" s="53"/>
    </row>
    <row r="9" spans="1:10" ht="15.75" customHeight="1">
      <c r="A9" s="295" t="s">
        <v>589</v>
      </c>
      <c r="B9" s="295"/>
      <c r="C9" s="295"/>
      <c r="D9" s="295"/>
      <c r="E9" s="295"/>
      <c r="F9" s="295"/>
      <c r="G9" s="295"/>
      <c r="H9" s="53"/>
    </row>
    <row r="10" spans="1:10" ht="19.5" customHeight="1">
      <c r="A10" s="289" t="s">
        <v>590</v>
      </c>
      <c r="B10" s="289"/>
      <c r="C10" s="289"/>
      <c r="D10" s="289"/>
      <c r="E10" s="289"/>
      <c r="F10" s="289"/>
      <c r="G10" s="289"/>
      <c r="H10" s="53"/>
    </row>
    <row r="11" spans="1:10" ht="14.25" customHeight="1">
      <c r="A11" s="289" t="s">
        <v>591</v>
      </c>
      <c r="B11" s="289"/>
      <c r="C11" s="289"/>
      <c r="D11" s="289"/>
      <c r="E11" s="289"/>
      <c r="F11" s="289"/>
      <c r="G11" s="289"/>
      <c r="H11" s="53"/>
    </row>
    <row r="12" spans="1:10" ht="14.25" customHeight="1">
      <c r="A12" s="289" t="s">
        <v>592</v>
      </c>
      <c r="B12" s="289"/>
      <c r="C12" s="289"/>
      <c r="D12" s="289"/>
      <c r="E12" s="289"/>
      <c r="F12" s="289"/>
      <c r="G12" s="289"/>
      <c r="H12" s="53"/>
    </row>
    <row r="13" spans="1:10" ht="15" customHeight="1">
      <c r="A13" s="289" t="s">
        <v>593</v>
      </c>
      <c r="B13" s="289"/>
      <c r="C13" s="289"/>
      <c r="D13" s="289"/>
      <c r="E13" s="289"/>
      <c r="F13" s="289"/>
      <c r="G13" s="289"/>
      <c r="H13" s="53"/>
    </row>
    <row r="14" spans="1:10" ht="16.5" customHeight="1">
      <c r="A14" s="289" t="s">
        <v>3</v>
      </c>
      <c r="B14" s="289"/>
      <c r="C14" s="289"/>
      <c r="D14" s="289"/>
      <c r="E14" s="289"/>
      <c r="F14" s="289"/>
      <c r="G14" s="289"/>
      <c r="H14" s="53"/>
    </row>
    <row r="15" spans="1:10" ht="18.75" customHeight="1">
      <c r="A15" s="305" t="s">
        <v>4</v>
      </c>
      <c r="B15" s="306"/>
      <c r="C15" s="305" t="s">
        <v>5</v>
      </c>
      <c r="D15" s="305" t="s">
        <v>6</v>
      </c>
      <c r="E15" s="305" t="s">
        <v>7</v>
      </c>
      <c r="F15" s="305" t="s">
        <v>8</v>
      </c>
      <c r="G15" s="309" t="s">
        <v>9</v>
      </c>
      <c r="H15" s="53"/>
    </row>
    <row r="16" spans="1:10" ht="74.25" customHeight="1">
      <c r="A16" s="79" t="s">
        <v>10</v>
      </c>
      <c r="B16" s="79" t="s">
        <v>11</v>
      </c>
      <c r="C16" s="307"/>
      <c r="D16" s="308"/>
      <c r="E16" s="308"/>
      <c r="F16" s="308"/>
      <c r="G16" s="310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311" t="s">
        <v>124</v>
      </c>
      <c r="B18" s="311"/>
      <c r="C18" s="311"/>
      <c r="D18" s="311"/>
      <c r="E18" s="311"/>
      <c r="F18" s="311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1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1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1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1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1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1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1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49999999999999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1">
        <f t="shared" si="0"/>
        <v>1674900</v>
      </c>
      <c r="H29" s="53" t="s">
        <v>696</v>
      </c>
    </row>
    <row r="30" spans="1:8" ht="20.149999999999999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1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1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1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1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1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1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1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1">
        <f t="shared" si="0"/>
        <v>1750000</v>
      </c>
      <c r="H37" s="53"/>
    </row>
    <row r="38" spans="1:8" ht="23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1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1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55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1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1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1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1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1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1">
        <f t="shared" si="0"/>
        <v>72000</v>
      </c>
      <c r="H52" s="53" t="s">
        <v>782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1">
        <f t="shared" si="0"/>
        <v>873000</v>
      </c>
      <c r="H56" s="53" t="s">
        <v>782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49999999999999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1">
        <f t="shared" si="0"/>
        <v>540000</v>
      </c>
      <c r="H62" s="92" t="s">
        <v>782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49999999999999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1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1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1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56" t="s">
        <v>779</v>
      </c>
      <c r="C80" s="104" t="s">
        <v>26</v>
      </c>
      <c r="D80" s="157" t="s">
        <v>25</v>
      </c>
      <c r="E80" s="105">
        <v>8000</v>
      </c>
      <c r="F80" s="158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69" t="s">
        <v>231</v>
      </c>
      <c r="B85" s="170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1" t="s">
        <v>297</v>
      </c>
      <c r="B86" s="170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1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825</v>
      </c>
      <c r="C93" s="95" t="s">
        <v>26</v>
      </c>
      <c r="D93" s="95" t="s">
        <v>25</v>
      </c>
      <c r="E93" s="87">
        <v>12487.5</v>
      </c>
      <c r="F93" s="87">
        <v>40</v>
      </c>
      <c r="G93" s="181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1">
        <f t="shared" si="0"/>
        <v>600000</v>
      </c>
      <c r="H94" s="99" t="s">
        <v>687</v>
      </c>
    </row>
    <row r="95" spans="1:10" ht="20.149999999999999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1">
        <f t="shared" si="0"/>
        <v>25200</v>
      </c>
      <c r="H95" s="92" t="s">
        <v>687</v>
      </c>
    </row>
    <row r="96" spans="1:10" ht="20.149999999999999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1">
        <f t="shared" ref="G96:G160" si="1">E96*F96</f>
        <v>7650</v>
      </c>
      <c r="H96" s="92" t="s">
        <v>687</v>
      </c>
    </row>
    <row r="97" spans="1:8" ht="20.149999999999999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1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1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1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1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1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1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1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1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1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1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1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1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813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1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1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1">
        <f t="shared" si="1"/>
        <v>12000</v>
      </c>
      <c r="H115" s="92" t="s">
        <v>687</v>
      </c>
    </row>
    <row r="116" spans="1:12" ht="26.25" customHeight="1">
      <c r="A116" s="138" t="s">
        <v>814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1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1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1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1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1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1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1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1">
        <f t="shared" si="1"/>
        <v>6000</v>
      </c>
      <c r="H124" s="92" t="s">
        <v>687</v>
      </c>
    </row>
    <row r="125" spans="1:12" ht="20.149999999999999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1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1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1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1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1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1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1">
        <f t="shared" si="1"/>
        <v>163200</v>
      </c>
      <c r="H131" s="92" t="s">
        <v>687</v>
      </c>
    </row>
    <row r="132" spans="1:9" ht="20.149999999999999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1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1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1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1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1">
        <f t="shared" si="1"/>
        <v>142200</v>
      </c>
      <c r="H136" s="92" t="s">
        <v>687</v>
      </c>
    </row>
    <row r="137" spans="1:9" ht="39.65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1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860</v>
      </c>
      <c r="B151" s="182" t="s">
        <v>861</v>
      </c>
      <c r="C151" s="126" t="s">
        <v>13</v>
      </c>
      <c r="D151" s="183" t="s">
        <v>25</v>
      </c>
      <c r="E151" s="127">
        <v>500</v>
      </c>
      <c r="F151" s="184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59" t="s">
        <v>827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810</v>
      </c>
      <c r="B185" s="31" t="s">
        <v>839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3"/>
      <c r="I185" s="174"/>
    </row>
    <row r="186" spans="1:9" ht="45" customHeight="1">
      <c r="A186" s="34" t="s">
        <v>811</v>
      </c>
      <c r="B186" s="31" t="s">
        <v>840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3"/>
      <c r="I186" s="174"/>
    </row>
    <row r="187" spans="1:9" ht="41.25" customHeight="1">
      <c r="A187" s="34" t="s">
        <v>790</v>
      </c>
      <c r="B187" s="31" t="s">
        <v>841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3"/>
      <c r="I187" s="174"/>
    </row>
    <row r="188" spans="1:9" ht="28.5" customHeight="1">
      <c r="A188" s="34" t="s">
        <v>791</v>
      </c>
      <c r="B188" s="31" t="s">
        <v>806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842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824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843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804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809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844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845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846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793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847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798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848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849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850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786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817</v>
      </c>
      <c r="B204" s="31" t="s">
        <v>801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818</v>
      </c>
      <c r="B205" s="103" t="s">
        <v>819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851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852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853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854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855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803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856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5" customHeight="1">
      <c r="A213" s="141">
        <v>33621270</v>
      </c>
      <c r="B213" s="31" t="s">
        <v>857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789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1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1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1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1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1">
        <f t="shared" si="2"/>
        <v>144000</v>
      </c>
      <c r="H224" s="53"/>
    </row>
    <row r="225" spans="1:8" ht="20.149999999999999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1">
        <f t="shared" si="2"/>
        <v>420000</v>
      </c>
      <c r="H225" s="53" t="s">
        <v>792</v>
      </c>
    </row>
    <row r="226" spans="1:8" ht="20.149999999999999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1">
        <f t="shared" si="2"/>
        <v>480000</v>
      </c>
      <c r="H226" s="53"/>
    </row>
    <row r="227" spans="1:8" ht="20.149999999999999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1">
        <f t="shared" si="2"/>
        <v>36000</v>
      </c>
      <c r="H227" s="53"/>
    </row>
    <row r="228" spans="1:8" ht="20.149999999999999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1">
        <f t="shared" ref="G228:G297" si="3">E228*F228</f>
        <v>45000</v>
      </c>
      <c r="H228" s="53"/>
    </row>
    <row r="229" spans="1:8" ht="20.149999999999999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859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49999999999999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1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1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1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1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1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1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1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1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1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1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1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1">
        <f t="shared" si="3"/>
        <v>48000</v>
      </c>
      <c r="H282" s="117" t="s">
        <v>696</v>
      </c>
    </row>
    <row r="283" spans="1:8" ht="20.149999999999999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1">
        <f t="shared" si="3"/>
        <v>310000</v>
      </c>
      <c r="H283" s="92" t="s">
        <v>687</v>
      </c>
    </row>
    <row r="284" spans="1:8" ht="20.149999999999999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1">
        <f t="shared" si="3"/>
        <v>265000</v>
      </c>
      <c r="H284" s="92" t="s">
        <v>687</v>
      </c>
    </row>
    <row r="285" spans="1:8" ht="20.149999999999999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1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1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1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1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1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1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1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1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1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1">
        <f t="shared" si="3"/>
        <v>36000</v>
      </c>
      <c r="H295" s="92" t="s">
        <v>687</v>
      </c>
    </row>
    <row r="296" spans="1:8" ht="20.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1">
        <f t="shared" si="3"/>
        <v>45000</v>
      </c>
      <c r="H296" s="92" t="s">
        <v>687</v>
      </c>
    </row>
    <row r="297" spans="1:8" ht="20.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820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1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1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1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1">
        <f t="shared" si="4"/>
        <v>83400</v>
      </c>
      <c r="H303" s="92" t="s">
        <v>687</v>
      </c>
    </row>
    <row r="304" spans="1:8" ht="27.65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1">
        <f t="shared" si="4"/>
        <v>24000</v>
      </c>
      <c r="H304" s="92" t="s">
        <v>687</v>
      </c>
    </row>
    <row r="305" spans="1:8" ht="27.65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1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1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1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4.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1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1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1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49999999999999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49999999999999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49999999999999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49999999999999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49999999999999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1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1">
        <f t="shared" si="5"/>
        <v>22000</v>
      </c>
      <c r="H378" s="92"/>
    </row>
    <row r="379" spans="1:8" ht="21" customHeight="1">
      <c r="A379" s="296" t="s">
        <v>125</v>
      </c>
      <c r="B379" s="297"/>
      <c r="C379" s="297"/>
      <c r="D379" s="297"/>
      <c r="E379" s="297"/>
      <c r="F379" s="298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1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1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1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1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2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3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299" t="s">
        <v>127</v>
      </c>
      <c r="B449" s="300"/>
      <c r="C449" s="300"/>
      <c r="D449" s="300"/>
      <c r="E449" s="300"/>
      <c r="F449" s="301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0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816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815</v>
      </c>
      <c r="B469" s="8" t="s">
        <v>816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64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826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302" t="s">
        <v>128</v>
      </c>
      <c r="B509" s="303"/>
      <c r="C509" s="303"/>
      <c r="D509" s="303"/>
      <c r="E509" s="303"/>
      <c r="F509" s="304"/>
      <c r="G509" s="73">
        <f>SUM(G19:G508)</f>
        <v>270130999.10000002</v>
      </c>
      <c r="H509" s="53"/>
      <c r="I509" s="165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58"/>
  <sheetViews>
    <sheetView topLeftCell="U2" workbookViewId="0">
      <selection activeCell="U55" sqref="A55:XFD55"/>
    </sheetView>
  </sheetViews>
  <sheetFormatPr defaultRowHeight="14.5"/>
  <cols>
    <col min="15" max="15" width="17.81640625" customWidth="1"/>
  </cols>
  <sheetData>
    <row r="1" spans="3:4" ht="15" hidden="1" thickBot="1"/>
    <row r="2" spans="3:4" ht="15" thickBot="1">
      <c r="C2" s="266"/>
      <c r="D2" s="267"/>
    </row>
    <row r="3" spans="3:4" ht="15" thickBot="1">
      <c r="C3" s="268"/>
      <c r="D3" s="267"/>
    </row>
    <row r="4" spans="3:4" ht="15" thickBot="1">
      <c r="C4" s="268"/>
      <c r="D4" s="267"/>
    </row>
    <row r="5" spans="3:4" ht="15" thickBot="1">
      <c r="C5" s="268"/>
      <c r="D5" s="267"/>
    </row>
    <row r="6" spans="3:4" ht="15" thickBot="1">
      <c r="C6" s="268"/>
      <c r="D6" s="267"/>
    </row>
    <row r="7" spans="3:4" ht="15" thickBot="1">
      <c r="C7" s="268"/>
      <c r="D7" s="267"/>
    </row>
    <row r="8" spans="3:4" ht="15" thickBot="1">
      <c r="C8" s="268"/>
      <c r="D8" s="267"/>
    </row>
    <row r="9" spans="3:4" ht="15" thickBot="1">
      <c r="C9" s="268"/>
      <c r="D9" s="267"/>
    </row>
    <row r="10" spans="3:4" ht="15" thickBot="1">
      <c r="C10" s="268"/>
      <c r="D10" s="267"/>
    </row>
    <row r="11" spans="3:4" ht="15" thickBot="1">
      <c r="C11" s="268"/>
      <c r="D11" s="267"/>
    </row>
    <row r="12" spans="3:4" ht="15" thickBot="1">
      <c r="C12" s="268"/>
      <c r="D12" s="267"/>
    </row>
    <row r="13" spans="3:4" ht="15" thickBot="1">
      <c r="C13" s="268"/>
      <c r="D13" s="267"/>
    </row>
    <row r="14" spans="3:4" ht="15" thickBot="1">
      <c r="C14" s="268"/>
      <c r="D14" s="267"/>
    </row>
    <row r="15" spans="3:4" ht="15" thickBot="1">
      <c r="C15" s="268"/>
      <c r="D15" s="267"/>
    </row>
    <row r="16" spans="3:4" ht="15" thickBot="1">
      <c r="C16" s="268"/>
      <c r="D16" s="267"/>
    </row>
    <row r="17" spans="3:16" ht="15" thickBot="1">
      <c r="C17" s="268"/>
      <c r="D17" s="267"/>
    </row>
    <row r="18" spans="3:16" ht="15" thickBot="1">
      <c r="C18" s="268"/>
      <c r="D18" s="267"/>
    </row>
    <row r="19" spans="3:16" ht="15" thickBot="1">
      <c r="C19" s="268"/>
      <c r="D19" s="267"/>
    </row>
    <row r="20" spans="3:16" ht="15" thickBot="1">
      <c r="C20" s="268"/>
      <c r="D20" s="267"/>
    </row>
    <row r="21" spans="3:16" ht="15" thickBot="1">
      <c r="C21" s="268"/>
      <c r="D21" s="267"/>
    </row>
    <row r="22" spans="3:16" ht="15" thickBot="1">
      <c r="C22" s="268"/>
      <c r="D22" s="267"/>
    </row>
    <row r="23" spans="3:16" ht="15" thickBot="1">
      <c r="C23" s="268"/>
      <c r="D23" s="267"/>
    </row>
    <row r="24" spans="3:16" ht="15" thickBot="1">
      <c r="C24" s="268"/>
      <c r="D24" s="267"/>
    </row>
    <row r="25" spans="3:16" ht="15" thickBot="1">
      <c r="C25" s="268"/>
      <c r="D25" s="267"/>
      <c r="L25" s="271"/>
      <c r="M25" s="267"/>
      <c r="O25" s="271"/>
      <c r="P25" s="267"/>
    </row>
    <row r="26" spans="3:16" ht="15" thickBot="1">
      <c r="C26" s="268"/>
      <c r="D26" s="267"/>
      <c r="L26" s="268"/>
      <c r="M26" s="267"/>
      <c r="O26" s="268"/>
      <c r="P26" s="267"/>
    </row>
    <row r="27" spans="3:16" ht="15" thickBot="1">
      <c r="C27" s="268"/>
      <c r="D27" s="267"/>
      <c r="L27" s="268"/>
      <c r="M27" s="267"/>
      <c r="O27" s="272"/>
      <c r="P27" s="267"/>
    </row>
    <row r="28" spans="3:16" ht="15" thickBot="1">
      <c r="C28" s="268"/>
      <c r="D28" s="269"/>
      <c r="L28" s="268"/>
      <c r="M28" s="267"/>
      <c r="O28" s="272"/>
      <c r="P28" s="267"/>
    </row>
    <row r="29" spans="3:16" ht="15" thickBot="1">
      <c r="C29" s="270"/>
      <c r="D29" s="270"/>
      <c r="L29" s="268"/>
      <c r="M29" s="267"/>
      <c r="O29" s="268"/>
      <c r="P29" s="267"/>
    </row>
    <row r="30" spans="3:16" ht="15" thickBot="1">
      <c r="C30" s="268"/>
      <c r="D30" s="267"/>
      <c r="L30" s="272"/>
      <c r="M30" s="267"/>
      <c r="O30" s="272"/>
      <c r="P30" s="267"/>
    </row>
    <row r="31" spans="3:16" ht="15" thickBot="1">
      <c r="C31" s="268"/>
      <c r="D31" s="267"/>
      <c r="L31" s="272"/>
      <c r="M31" s="267"/>
      <c r="O31" s="272"/>
      <c r="P31" s="267"/>
    </row>
    <row r="32" spans="3:16" ht="15" thickBot="1">
      <c r="C32" s="268"/>
      <c r="D32" s="267"/>
      <c r="L32" s="268"/>
      <c r="M32" s="267"/>
      <c r="O32" s="272"/>
      <c r="P32" s="267"/>
    </row>
    <row r="33" spans="3:16" ht="15" thickBot="1">
      <c r="C33" s="268"/>
      <c r="D33" s="267"/>
      <c r="L33" s="268"/>
      <c r="M33" s="267"/>
      <c r="O33" s="272"/>
      <c r="P33" s="267"/>
    </row>
    <row r="34" spans="3:16" ht="15" thickBot="1">
      <c r="C34" s="268"/>
      <c r="D34" s="267"/>
      <c r="L34" s="268"/>
      <c r="M34" s="267"/>
      <c r="O34" s="268"/>
      <c r="P34" s="267"/>
    </row>
    <row r="35" spans="3:16" ht="15" thickBot="1">
      <c r="C35" s="268"/>
      <c r="D35" s="267"/>
      <c r="L35" s="272"/>
      <c r="M35" s="267"/>
      <c r="O35" s="268"/>
      <c r="P35" s="267"/>
    </row>
    <row r="36" spans="3:16" ht="15" thickBot="1">
      <c r="L36" s="272"/>
      <c r="M36" s="267"/>
      <c r="O36" s="272"/>
      <c r="P36" s="267"/>
    </row>
    <row r="37" spans="3:16" ht="15" thickBot="1">
      <c r="L37" s="268"/>
      <c r="M37" s="267"/>
      <c r="O37" s="272"/>
      <c r="P37" s="267"/>
    </row>
    <row r="38" spans="3:16" ht="15" thickBot="1">
      <c r="L38" s="268"/>
      <c r="M38" s="267"/>
      <c r="O38" s="272"/>
      <c r="P38" s="267"/>
    </row>
    <row r="39" spans="3:16" ht="15" thickBot="1">
      <c r="L39" s="268"/>
      <c r="M39" s="267"/>
      <c r="O39" s="268"/>
      <c r="P39" s="267"/>
    </row>
    <row r="40" spans="3:16" ht="15" thickBot="1">
      <c r="L40" s="268"/>
      <c r="M40" s="267"/>
      <c r="O40" s="268"/>
      <c r="P40" s="267"/>
    </row>
    <row r="41" spans="3:16" ht="15" thickBot="1">
      <c r="L41" s="268"/>
      <c r="M41" s="267"/>
      <c r="O41" s="268"/>
      <c r="P41" s="267"/>
    </row>
    <row r="42" spans="3:16" ht="15" thickBot="1">
      <c r="L42" s="268"/>
      <c r="M42" s="267"/>
      <c r="O42" s="268"/>
      <c r="P42" s="267"/>
    </row>
    <row r="43" spans="3:16" ht="15" thickBot="1">
      <c r="L43" s="268"/>
      <c r="M43" s="267"/>
      <c r="O43" s="268"/>
      <c r="P43" s="267"/>
    </row>
    <row r="44" spans="3:16" ht="15" thickBot="1">
      <c r="L44" s="272"/>
      <c r="M44" s="267"/>
      <c r="O44" s="268"/>
      <c r="P44" s="267"/>
    </row>
    <row r="45" spans="3:16" ht="15" thickBot="1">
      <c r="L45" s="272"/>
      <c r="M45" s="267"/>
      <c r="O45" s="272"/>
      <c r="P45" s="267"/>
    </row>
    <row r="46" spans="3:16" ht="15" thickBot="1">
      <c r="L46" s="272"/>
      <c r="M46" s="267"/>
      <c r="O46" s="272"/>
      <c r="P46" s="267"/>
    </row>
    <row r="47" spans="3:16" ht="15" thickBot="1">
      <c r="L47" s="268"/>
      <c r="M47" s="267"/>
      <c r="O47" s="272"/>
      <c r="P47" s="267"/>
    </row>
    <row r="48" spans="3:16" ht="15" thickBot="1">
      <c r="L48" s="272"/>
      <c r="M48" s="267"/>
      <c r="O48" s="268"/>
      <c r="P48" s="267"/>
    </row>
    <row r="49" spans="12:16" ht="15" thickBot="1">
      <c r="L49" s="268"/>
      <c r="M49" s="267"/>
      <c r="O49" s="272"/>
      <c r="P49" s="267"/>
    </row>
    <row r="50" spans="12:16" ht="15" thickBot="1">
      <c r="L50" s="268"/>
      <c r="M50" s="267"/>
      <c r="O50" s="268"/>
      <c r="P50" s="267"/>
    </row>
    <row r="51" spans="12:16" ht="15" thickBot="1">
      <c r="L51" s="268"/>
      <c r="M51" s="269"/>
      <c r="O51" s="268"/>
      <c r="P51" s="267"/>
    </row>
    <row r="52" spans="12:16" ht="15" thickBot="1">
      <c r="L52" s="270"/>
      <c r="M52" s="270"/>
      <c r="O52" s="272"/>
      <c r="P52" s="269"/>
    </row>
    <row r="53" spans="12:16" ht="15" thickBot="1">
      <c r="L53" s="268"/>
      <c r="M53" s="267"/>
      <c r="O53" s="270"/>
      <c r="P53" s="270"/>
    </row>
    <row r="54" spans="12:16" ht="15" thickBot="1">
      <c r="L54" s="272"/>
      <c r="M54" s="267"/>
      <c r="O54" s="268"/>
      <c r="P54" s="267"/>
    </row>
    <row r="55" spans="12:16" ht="15" thickBot="1">
      <c r="L55" s="272"/>
      <c r="M55" s="267"/>
      <c r="O55" s="268"/>
      <c r="P55" s="267"/>
    </row>
    <row r="56" spans="12:16" ht="15" thickBot="1">
      <c r="L56" s="268"/>
      <c r="M56" s="267"/>
      <c r="O56" s="272"/>
      <c r="P56" s="267"/>
    </row>
    <row r="57" spans="12:16" ht="15" thickBot="1">
      <c r="L57" s="272"/>
      <c r="M57" s="267"/>
      <c r="O57" s="268"/>
      <c r="P57" s="267"/>
    </row>
    <row r="58" spans="12:16" ht="15" thickBot="1">
      <c r="O58" s="272"/>
      <c r="P58" s="26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1" zoomScale="130" zoomScaleNormal="130" workbookViewId="0">
      <selection activeCell="J37" sqref="J37"/>
    </sheetView>
  </sheetViews>
  <sheetFormatPr defaultColWidth="8.81640625" defaultRowHeight="25.5" customHeight="1"/>
  <cols>
    <col min="1" max="1" width="10.1796875" style="43" customWidth="1"/>
    <col min="2" max="2" width="23.1796875" style="43" customWidth="1"/>
    <col min="3" max="3" width="8.81640625" style="43" customWidth="1"/>
    <col min="4" max="4" width="8.1796875" style="43" customWidth="1"/>
    <col min="5" max="5" width="10.7265625" style="43" customWidth="1"/>
    <col min="6" max="6" width="10" style="43" customWidth="1"/>
    <col min="7" max="7" width="13.1796875" style="78" customWidth="1"/>
    <col min="8" max="8" width="10.81640625" style="60" customWidth="1"/>
    <col min="9" max="9" width="8.81640625" style="43"/>
    <col min="10" max="10" width="16.7265625" style="43" customWidth="1"/>
    <col min="11" max="16384" width="8.81640625" style="43"/>
  </cols>
  <sheetData>
    <row r="1" spans="1:10" ht="16.5" customHeight="1">
      <c r="A1" s="294" t="s">
        <v>727</v>
      </c>
      <c r="B1" s="294"/>
      <c r="C1" s="294"/>
      <c r="D1" s="294"/>
      <c r="E1" s="294"/>
      <c r="F1" s="294"/>
      <c r="G1" s="294"/>
      <c r="H1" s="53"/>
    </row>
    <row r="2" spans="1:10" ht="28.5" customHeight="1">
      <c r="A2" s="314"/>
      <c r="B2" s="314"/>
      <c r="C2" s="314"/>
      <c r="D2" s="314"/>
      <c r="E2" s="314"/>
      <c r="F2" s="314"/>
      <c r="G2" s="314"/>
      <c r="H2" s="53"/>
    </row>
    <row r="3" spans="1:10" ht="18.75" customHeight="1">
      <c r="A3" s="305" t="s">
        <v>4</v>
      </c>
      <c r="B3" s="306"/>
      <c r="C3" s="305" t="s">
        <v>5</v>
      </c>
      <c r="D3" s="305" t="s">
        <v>6</v>
      </c>
      <c r="E3" s="305" t="s">
        <v>7</v>
      </c>
      <c r="F3" s="305" t="s">
        <v>8</v>
      </c>
      <c r="G3" s="309" t="s">
        <v>9</v>
      </c>
      <c r="H3" s="53"/>
    </row>
    <row r="4" spans="1:10" ht="74.25" customHeight="1">
      <c r="A4" s="84" t="s">
        <v>10</v>
      </c>
      <c r="B4" s="84" t="s">
        <v>11</v>
      </c>
      <c r="C4" s="307"/>
      <c r="D4" s="308"/>
      <c r="E4" s="308"/>
      <c r="F4" s="308"/>
      <c r="G4" s="310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311" t="s">
        <v>124</v>
      </c>
      <c r="B6" s="311"/>
      <c r="C6" s="311"/>
      <c r="D6" s="311"/>
      <c r="E6" s="311"/>
      <c r="F6" s="311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79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79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859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860</v>
      </c>
      <c r="B34" s="29" t="s">
        <v>861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305" t="s">
        <v>128</v>
      </c>
      <c r="B44" s="305"/>
      <c r="C44" s="305"/>
      <c r="D44" s="305"/>
      <c r="E44" s="305"/>
      <c r="F44" s="305"/>
      <c r="G44" s="73">
        <f>SUM(G7:G43)</f>
        <v>24970000</v>
      </c>
      <c r="H44" s="74">
        <v>23215600</v>
      </c>
      <c r="I44" s="40"/>
      <c r="J44" s="180">
        <f>G44-H44</f>
        <v>1754400</v>
      </c>
    </row>
    <row r="45" spans="1:10" ht="15" customHeight="1"/>
    <row r="46" spans="1:10" ht="15" customHeight="1">
      <c r="A46" s="312" t="s">
        <v>728</v>
      </c>
      <c r="B46" s="313"/>
      <c r="C46" s="313"/>
      <c r="D46" s="313"/>
      <c r="E46" s="313"/>
      <c r="F46" s="313"/>
      <c r="G46" s="313"/>
    </row>
    <row r="47" spans="1:10" ht="15" customHeight="1">
      <c r="A47" s="313"/>
      <c r="B47" s="313"/>
      <c r="C47" s="313"/>
      <c r="D47" s="313"/>
      <c r="E47" s="313"/>
      <c r="F47" s="313"/>
      <c r="G47" s="313"/>
    </row>
    <row r="48" spans="1:10" ht="25.5" customHeight="1">
      <c r="A48" s="313"/>
      <c r="B48" s="313"/>
      <c r="C48" s="313"/>
      <c r="D48" s="313"/>
      <c r="E48" s="313"/>
      <c r="F48" s="313"/>
      <c r="G48" s="313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3" zoomScale="130" zoomScaleNormal="130" workbookViewId="0">
      <selection activeCell="G2" sqref="G2:G43"/>
    </sheetView>
  </sheetViews>
  <sheetFormatPr defaultColWidth="8.81640625" defaultRowHeight="25.5" customHeight="1"/>
  <cols>
    <col min="1" max="1" width="9.453125" style="43" customWidth="1"/>
    <col min="2" max="2" width="21.7265625" style="43" customWidth="1"/>
    <col min="3" max="3" width="6.453125" style="43" customWidth="1"/>
    <col min="4" max="4" width="7" style="43" customWidth="1"/>
    <col min="5" max="5" width="9.81640625" style="43" customWidth="1"/>
    <col min="6" max="6" width="7" style="43" customWidth="1"/>
    <col min="7" max="7" width="11.26953125" style="78" customWidth="1"/>
    <col min="8" max="8" width="18.26953125" style="60" customWidth="1"/>
    <col min="9" max="9" width="14.26953125" style="43" customWidth="1"/>
    <col min="10" max="10" width="16.7265625" style="43" customWidth="1"/>
    <col min="11" max="16384" width="8.81640625" style="43"/>
  </cols>
  <sheetData>
    <row r="1" spans="1:8" ht="45" customHeight="1">
      <c r="A1" s="315" t="s">
        <v>783</v>
      </c>
      <c r="B1" s="316"/>
      <c r="C1" s="316"/>
      <c r="D1" s="316"/>
      <c r="E1" s="316"/>
      <c r="F1" s="316"/>
      <c r="G1" s="316"/>
    </row>
    <row r="2" spans="1:8" ht="25.5" customHeight="1">
      <c r="A2" s="13" t="s">
        <v>762</v>
      </c>
      <c r="B2" s="172" t="s">
        <v>763</v>
      </c>
      <c r="C2" s="128" t="s">
        <v>26</v>
      </c>
      <c r="D2" s="10" t="s">
        <v>62</v>
      </c>
      <c r="E2" s="151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2" t="s">
        <v>765</v>
      </c>
      <c r="C3" s="128" t="s">
        <v>26</v>
      </c>
      <c r="D3" s="10" t="s">
        <v>62</v>
      </c>
      <c r="E3" s="151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2" t="s">
        <v>767</v>
      </c>
      <c r="C4" s="128" t="s">
        <v>26</v>
      </c>
      <c r="D4" s="10" t="s">
        <v>62</v>
      </c>
      <c r="E4" s="151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54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54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54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49999999999999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829</v>
      </c>
      <c r="C33" s="9" t="s">
        <v>26</v>
      </c>
      <c r="D33" s="9" t="s">
        <v>18</v>
      </c>
      <c r="E33" s="151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828</v>
      </c>
      <c r="B37" s="8" t="s">
        <v>830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831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835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836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837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305" t="s">
        <v>128</v>
      </c>
      <c r="B44" s="305"/>
      <c r="C44" s="305"/>
      <c r="D44" s="305"/>
      <c r="E44" s="305"/>
      <c r="F44" s="305"/>
      <c r="G44" s="73">
        <f>SUM(G2:G43)</f>
        <v>43026500</v>
      </c>
      <c r="H44" s="167"/>
      <c r="I44" s="166"/>
      <c r="J44" s="166"/>
    </row>
    <row r="45" spans="1:10" ht="15" customHeight="1">
      <c r="I45" s="167"/>
    </row>
    <row r="46" spans="1:10" ht="15" customHeight="1">
      <c r="I46" s="166"/>
    </row>
    <row r="47" spans="1:10" ht="25.5" customHeight="1">
      <c r="H47" s="167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58" zoomScale="130" zoomScaleNormal="130" workbookViewId="0">
      <selection activeCell="H9" sqref="H9"/>
    </sheetView>
  </sheetViews>
  <sheetFormatPr defaultColWidth="8.81640625" defaultRowHeight="24" customHeight="1"/>
  <cols>
    <col min="1" max="1" width="10.1796875" style="1" customWidth="1"/>
    <col min="2" max="2" width="22.54296875" style="1" customWidth="1"/>
    <col min="3" max="3" width="4.54296875" style="1" customWidth="1"/>
    <col min="4" max="4" width="6.81640625" style="1" customWidth="1"/>
    <col min="5" max="5" width="9" style="1" customWidth="1"/>
    <col min="6" max="6" width="10.26953125" style="1" customWidth="1"/>
    <col min="7" max="7" width="13.1796875" style="178" customWidth="1"/>
    <col min="8" max="8" width="8.81640625" style="1"/>
    <col min="9" max="9" width="16.7265625" style="1" customWidth="1"/>
    <col min="10" max="16384" width="8.81640625" style="1"/>
  </cols>
  <sheetData>
    <row r="1" spans="1:8" ht="24" customHeight="1">
      <c r="A1" s="317" t="s">
        <v>838</v>
      </c>
      <c r="B1" s="318"/>
      <c r="C1" s="318"/>
      <c r="D1" s="318"/>
      <c r="E1" s="318"/>
      <c r="F1" s="318"/>
      <c r="G1" s="318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75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858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859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68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860</v>
      </c>
      <c r="B11" s="29" t="s">
        <v>861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810</v>
      </c>
      <c r="B14" s="8" t="s">
        <v>794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811</v>
      </c>
      <c r="B15" s="8" t="s">
        <v>812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790</v>
      </c>
      <c r="B16" s="8" t="s">
        <v>805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791</v>
      </c>
      <c r="B17" s="8" t="s">
        <v>806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795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824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808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804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809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807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784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799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793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785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798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796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800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823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786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817</v>
      </c>
      <c r="B33" s="8" t="s">
        <v>801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818</v>
      </c>
      <c r="B34" s="8" t="s">
        <v>819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821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822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787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802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788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803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832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797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789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820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834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2" t="s">
        <v>25</v>
      </c>
      <c r="E58" s="2">
        <v>8000</v>
      </c>
      <c r="F58" s="153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813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814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77" customFormat="1" ht="24" customHeight="1">
      <c r="A64" s="319" t="s">
        <v>128</v>
      </c>
      <c r="B64" s="319"/>
      <c r="C64" s="319"/>
      <c r="D64" s="319"/>
      <c r="E64" s="319"/>
      <c r="F64" s="319"/>
      <c r="G64" s="176">
        <f>SUM(G2:G63)</f>
        <v>23340604.5</v>
      </c>
      <c r="H64" s="1"/>
      <c r="I64" s="1"/>
    </row>
    <row r="65" spans="1:9" s="177" customFormat="1" ht="24" customHeight="1">
      <c r="A65" s="1"/>
      <c r="B65" s="1"/>
      <c r="C65" s="1"/>
      <c r="D65" s="1"/>
      <c r="E65" s="1"/>
      <c r="F65" s="1"/>
      <c r="G65" s="178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1640625" customWidth="1"/>
    <col min="2" max="2" width="21.26953125" customWidth="1"/>
    <col min="3" max="3" width="6.81640625" customWidth="1"/>
    <col min="4" max="4" width="0.1796875" hidden="1" customWidth="1"/>
    <col min="5" max="5" width="7.54296875" customWidth="1"/>
    <col min="6" max="6" width="10.7265625" customWidth="1"/>
    <col min="7" max="7" width="12.26953125" customWidth="1"/>
    <col min="8" max="8" width="12.453125" style="5" customWidth="1"/>
    <col min="9" max="9" width="9.453125" style="4" customWidth="1"/>
    <col min="11" max="11" width="16.726562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4.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130" zoomScaleNormal="130" workbookViewId="0">
      <selection activeCell="G48" sqref="G48"/>
    </sheetView>
  </sheetViews>
  <sheetFormatPr defaultColWidth="8.81640625" defaultRowHeight="25.5" customHeight="1"/>
  <cols>
    <col min="1" max="1" width="10.1796875" style="43" customWidth="1"/>
    <col min="2" max="2" width="23.1796875" style="43" customWidth="1"/>
    <col min="3" max="3" width="6.1796875" style="43" customWidth="1"/>
    <col min="4" max="4" width="7.26953125" style="43" customWidth="1"/>
    <col min="5" max="5" width="10.1796875" style="43" customWidth="1"/>
    <col min="6" max="6" width="6.54296875" style="43" customWidth="1"/>
    <col min="7" max="7" width="11.81640625" style="78" customWidth="1"/>
    <col min="8" max="8" width="10.81640625" style="60" customWidth="1"/>
    <col min="9" max="9" width="8.81640625" style="43"/>
    <col min="10" max="10" width="16.7265625" style="43" customWidth="1"/>
    <col min="11" max="16384" width="8.81640625" style="43"/>
  </cols>
  <sheetData>
    <row r="1" spans="1:8" ht="27" customHeight="1">
      <c r="A1" s="320" t="s">
        <v>770</v>
      </c>
      <c r="B1" s="321"/>
      <c r="C1" s="321"/>
      <c r="D1" s="321"/>
      <c r="E1" s="321"/>
      <c r="F1" s="321"/>
      <c r="G1" s="321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833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305" t="s">
        <v>128</v>
      </c>
      <c r="B46" s="305"/>
      <c r="C46" s="305"/>
      <c r="D46" s="305"/>
      <c r="E46" s="305"/>
      <c r="F46" s="305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4" sqref="B14"/>
    </sheetView>
  </sheetViews>
  <sheetFormatPr defaultRowHeight="14.5"/>
  <cols>
    <col min="1" max="1" width="17.54296875" customWidth="1"/>
    <col min="2" max="2" width="38.26953125" customWidth="1"/>
  </cols>
  <sheetData>
    <row r="1" spans="1:2" ht="16.5">
      <c r="A1" s="217">
        <v>39511120</v>
      </c>
      <c r="B1" s="226" t="s">
        <v>1088</v>
      </c>
    </row>
    <row r="2" spans="1:2" ht="16.5">
      <c r="A2" s="217">
        <v>39511130</v>
      </c>
      <c r="B2" s="226" t="s">
        <v>1089</v>
      </c>
    </row>
    <row r="3" spans="1:2" ht="16.5">
      <c r="A3" s="217">
        <v>39511150</v>
      </c>
      <c r="B3" s="226" t="s">
        <v>1090</v>
      </c>
    </row>
    <row r="4" spans="1:2" ht="16.5">
      <c r="A4" s="217">
        <v>39511170</v>
      </c>
      <c r="B4" s="226" t="s">
        <v>1091</v>
      </c>
    </row>
    <row r="5" spans="1:2" ht="16.5">
      <c r="A5" s="217" t="s">
        <v>1102</v>
      </c>
      <c r="B5" s="226" t="s">
        <v>1092</v>
      </c>
    </row>
    <row r="6" spans="1:2" ht="16.5">
      <c r="A6" s="217">
        <v>39513200</v>
      </c>
      <c r="B6" s="226" t="s">
        <v>1093</v>
      </c>
    </row>
    <row r="7" spans="1:2" ht="16.5">
      <c r="A7" s="217" t="s">
        <v>1094</v>
      </c>
      <c r="B7" s="226" t="s">
        <v>1095</v>
      </c>
    </row>
    <row r="8" spans="1:2" ht="16.5">
      <c r="A8" s="217" t="s">
        <v>1096</v>
      </c>
      <c r="B8" s="226" t="s">
        <v>1097</v>
      </c>
    </row>
    <row r="9" spans="1:2" ht="16.5">
      <c r="A9" s="217" t="s">
        <v>1098</v>
      </c>
      <c r="B9" s="226" t="s">
        <v>1099</v>
      </c>
    </row>
    <row r="10" spans="1:2" ht="16.5">
      <c r="A10" s="217" t="s">
        <v>1100</v>
      </c>
      <c r="B10" s="226" t="s">
        <v>1101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489"/>
  <sheetViews>
    <sheetView tabSelected="1" topLeftCell="A247" zoomScale="135" zoomScaleNormal="135" workbookViewId="0">
      <selection activeCell="A141" sqref="A141:XFD153"/>
    </sheetView>
  </sheetViews>
  <sheetFormatPr defaultColWidth="8.81640625" defaultRowHeight="14.5"/>
  <cols>
    <col min="1" max="1" width="13.26953125" style="1" customWidth="1"/>
    <col min="2" max="2" width="38" style="1" customWidth="1"/>
    <col min="3" max="3" width="8.26953125" style="192" customWidth="1"/>
    <col min="4" max="4" width="7.81640625" style="1" customWidth="1"/>
    <col min="5" max="5" width="9.81640625" style="192" customWidth="1"/>
    <col min="6" max="6" width="8.54296875" style="192" customWidth="1"/>
    <col min="7" max="7" width="13.453125" style="185" customWidth="1"/>
    <col min="8" max="8" width="11" style="168" hidden="1" customWidth="1"/>
    <col min="9" max="9" width="12.7265625" style="250" hidden="1" customWidth="1"/>
    <col min="10" max="10" width="8.81640625" style="177" customWidth="1"/>
    <col min="11" max="11" width="15" style="177" customWidth="1"/>
    <col min="12" max="12" width="15.7265625" style="177" customWidth="1"/>
    <col min="13" max="132" width="8.81640625" style="177"/>
    <col min="133" max="16384" width="8.81640625" style="1"/>
  </cols>
  <sheetData>
    <row r="1" spans="1:132">
      <c r="A1" s="206"/>
      <c r="B1" s="208"/>
      <c r="C1" s="344" t="s">
        <v>864</v>
      </c>
      <c r="D1" s="344"/>
      <c r="E1" s="344"/>
      <c r="F1" s="344"/>
      <c r="G1" s="344"/>
    </row>
    <row r="2" spans="1:132" ht="6.5" customHeight="1">
      <c r="A2" s="345" t="s">
        <v>958</v>
      </c>
      <c r="B2" s="345"/>
      <c r="C2" s="345"/>
      <c r="D2" s="345"/>
      <c r="E2" s="345"/>
      <c r="F2" s="345"/>
      <c r="G2" s="345"/>
    </row>
    <row r="3" spans="1:132" ht="9.75" customHeight="1">
      <c r="A3" s="345"/>
      <c r="B3" s="345"/>
      <c r="C3" s="345"/>
      <c r="D3" s="345"/>
      <c r="E3" s="345"/>
      <c r="F3" s="345"/>
      <c r="G3" s="345"/>
    </row>
    <row r="4" spans="1:132">
      <c r="A4" s="346" t="s">
        <v>953</v>
      </c>
      <c r="B4" s="346"/>
      <c r="C4" s="346"/>
      <c r="D4" s="346"/>
      <c r="E4" s="346"/>
      <c r="F4" s="346"/>
      <c r="G4" s="346"/>
    </row>
    <row r="5" spans="1:132">
      <c r="A5" s="209"/>
      <c r="B5" s="210" t="s">
        <v>2</v>
      </c>
      <c r="C5" s="347" t="s">
        <v>960</v>
      </c>
      <c r="D5" s="348"/>
      <c r="E5" s="348"/>
      <c r="F5" s="348"/>
      <c r="G5" s="348"/>
    </row>
    <row r="6" spans="1:132" ht="28.15" customHeight="1">
      <c r="A6" s="349" t="s">
        <v>961</v>
      </c>
      <c r="B6" s="349"/>
      <c r="C6" s="349"/>
      <c r="D6" s="349"/>
      <c r="E6" s="349"/>
      <c r="F6" s="349"/>
      <c r="G6" s="349"/>
      <c r="H6" s="224"/>
      <c r="I6" s="25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</row>
    <row r="7" spans="1:132" ht="14.25" customHeight="1">
      <c r="A7" s="350" t="s">
        <v>950</v>
      </c>
      <c r="B7" s="350"/>
      <c r="C7" s="350"/>
      <c r="D7" s="350"/>
      <c r="E7" s="350"/>
      <c r="F7" s="350"/>
      <c r="G7" s="350"/>
      <c r="H7" s="224"/>
      <c r="I7" s="25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</row>
    <row r="8" spans="1:132" ht="12" customHeight="1">
      <c r="A8" s="350" t="s">
        <v>899</v>
      </c>
      <c r="B8" s="350"/>
      <c r="C8" s="350"/>
      <c r="D8" s="350"/>
      <c r="E8" s="350"/>
      <c r="F8" s="350"/>
      <c r="G8" s="350"/>
      <c r="H8" s="224"/>
      <c r="I8" s="25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</row>
    <row r="9" spans="1:132" ht="15" customHeight="1">
      <c r="A9" s="350" t="s">
        <v>900</v>
      </c>
      <c r="B9" s="350"/>
      <c r="C9" s="350"/>
      <c r="D9" s="350"/>
      <c r="E9" s="350"/>
      <c r="F9" s="350"/>
      <c r="G9" s="350"/>
      <c r="H9" s="224"/>
      <c r="I9" s="25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</row>
    <row r="10" spans="1:132" ht="12.75" customHeight="1">
      <c r="A10" s="329" t="s">
        <v>901</v>
      </c>
      <c r="B10" s="329"/>
      <c r="C10" s="329"/>
      <c r="D10" s="329"/>
      <c r="E10" s="329"/>
      <c r="F10" s="329"/>
      <c r="G10" s="329"/>
      <c r="H10" s="224"/>
      <c r="I10" s="25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</row>
    <row r="11" spans="1:132" ht="12" customHeight="1">
      <c r="A11" s="329" t="s">
        <v>902</v>
      </c>
      <c r="B11" s="329"/>
      <c r="C11" s="329"/>
      <c r="D11" s="329"/>
      <c r="E11" s="329"/>
      <c r="F11" s="329"/>
      <c r="G11" s="329"/>
      <c r="H11" s="224"/>
      <c r="I11" s="25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</row>
    <row r="12" spans="1:132" ht="12" customHeight="1">
      <c r="A12" s="329" t="s">
        <v>903</v>
      </c>
      <c r="B12" s="329"/>
      <c r="C12" s="329"/>
      <c r="D12" s="329"/>
      <c r="E12" s="329"/>
      <c r="F12" s="329"/>
      <c r="G12" s="329"/>
      <c r="H12" s="224"/>
      <c r="I12" s="25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</row>
    <row r="13" spans="1:132" ht="9.75" customHeight="1">
      <c r="A13" s="329" t="s">
        <v>904</v>
      </c>
      <c r="B13" s="329"/>
      <c r="C13" s="329"/>
      <c r="D13" s="329"/>
      <c r="E13" s="329"/>
      <c r="F13" s="329"/>
      <c r="G13" s="329"/>
      <c r="H13" s="224"/>
      <c r="I13" s="25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</row>
    <row r="14" spans="1:132" s="177" customFormat="1" ht="12.75" customHeight="1">
      <c r="A14" s="329" t="s">
        <v>3</v>
      </c>
      <c r="B14" s="329"/>
      <c r="C14" s="329"/>
      <c r="D14" s="329"/>
      <c r="E14" s="329"/>
      <c r="F14" s="329"/>
      <c r="G14" s="329"/>
      <c r="H14" s="224"/>
      <c r="I14" s="25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</row>
    <row r="15" spans="1:132" ht="16.5" customHeight="1">
      <c r="A15" s="319" t="s">
        <v>4</v>
      </c>
      <c r="B15" s="330"/>
      <c r="C15" s="319" t="s">
        <v>5</v>
      </c>
      <c r="D15" s="319" t="s">
        <v>6</v>
      </c>
      <c r="E15" s="319" t="s">
        <v>928</v>
      </c>
      <c r="F15" s="319" t="s">
        <v>8</v>
      </c>
      <c r="G15" s="333" t="s">
        <v>9</v>
      </c>
      <c r="H15" s="351" t="s">
        <v>1106</v>
      </c>
      <c r="I15" s="342" t="s">
        <v>1195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</row>
    <row r="16" spans="1:132" ht="46">
      <c r="A16" s="274" t="s">
        <v>10</v>
      </c>
      <c r="B16" s="274" t="s">
        <v>11</v>
      </c>
      <c r="C16" s="331"/>
      <c r="D16" s="332"/>
      <c r="E16" s="332"/>
      <c r="F16" s="332"/>
      <c r="G16" s="333"/>
      <c r="H16" s="352"/>
      <c r="I16" s="34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</row>
    <row r="17" spans="1:132" ht="9.5" customHeight="1">
      <c r="A17" s="275">
        <v>1</v>
      </c>
      <c r="B17" s="215">
        <v>2</v>
      </c>
      <c r="C17" s="215">
        <v>3</v>
      </c>
      <c r="D17" s="132">
        <v>4</v>
      </c>
      <c r="E17" s="132">
        <v>5</v>
      </c>
      <c r="F17" s="132">
        <v>6</v>
      </c>
      <c r="G17" s="216">
        <v>7</v>
      </c>
      <c r="H17" s="252">
        <v>8</v>
      </c>
      <c r="I17" s="277">
        <v>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</row>
    <row r="18" spans="1:132" ht="11" customHeight="1">
      <c r="A18" s="334" t="s">
        <v>1220</v>
      </c>
      <c r="B18" s="334"/>
      <c r="C18" s="334"/>
      <c r="D18" s="334"/>
      <c r="E18" s="334"/>
      <c r="F18" s="334"/>
      <c r="G18" s="257"/>
      <c r="H18" s="253"/>
      <c r="I18" s="27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</row>
    <row r="19" spans="1:132" s="186" customFormat="1" ht="15" customHeight="1">
      <c r="A19" s="233">
        <v>9211100</v>
      </c>
      <c r="B19" s="234" t="s">
        <v>1142</v>
      </c>
      <c r="C19" s="193" t="s">
        <v>13</v>
      </c>
      <c r="D19" s="195" t="s">
        <v>58</v>
      </c>
      <c r="E19" s="196">
        <v>1000</v>
      </c>
      <c r="F19" s="196">
        <v>3</v>
      </c>
      <c r="G19" s="258">
        <f>E19*F19</f>
        <v>3000</v>
      </c>
      <c r="H19" s="254" t="s">
        <v>1013</v>
      </c>
      <c r="I19" s="279" t="s">
        <v>1180</v>
      </c>
      <c r="J19" s="188"/>
    </row>
    <row r="20" spans="1:132" s="186" customFormat="1" ht="15" customHeight="1">
      <c r="A20" s="233">
        <v>9135200</v>
      </c>
      <c r="B20" s="234" t="s">
        <v>223</v>
      </c>
      <c r="C20" s="193" t="s">
        <v>13</v>
      </c>
      <c r="D20" s="195" t="s">
        <v>58</v>
      </c>
      <c r="E20" s="196">
        <v>200</v>
      </c>
      <c r="F20" s="196">
        <v>1000</v>
      </c>
      <c r="G20" s="258">
        <f t="shared" ref="G20:G84" si="0">E20*F20</f>
        <v>200000</v>
      </c>
      <c r="H20" s="254" t="s">
        <v>1013</v>
      </c>
      <c r="I20" s="279" t="s">
        <v>1189</v>
      </c>
      <c r="J20" s="188"/>
    </row>
    <row r="21" spans="1:132" s="186" customFormat="1" ht="15" customHeight="1">
      <c r="A21" s="233">
        <v>14811300</v>
      </c>
      <c r="B21" s="234" t="s">
        <v>1164</v>
      </c>
      <c r="C21" s="193" t="s">
        <v>13</v>
      </c>
      <c r="D21" s="195" t="s">
        <v>25</v>
      </c>
      <c r="E21" s="196">
        <v>200</v>
      </c>
      <c r="F21" s="196">
        <v>100</v>
      </c>
      <c r="G21" s="258">
        <f t="shared" si="0"/>
        <v>20000</v>
      </c>
      <c r="H21" s="254" t="s">
        <v>1013</v>
      </c>
      <c r="I21" s="279" t="s">
        <v>1190</v>
      </c>
      <c r="J21" s="188"/>
    </row>
    <row r="22" spans="1:132" s="186" customFormat="1" ht="15" customHeight="1">
      <c r="A22" s="233">
        <v>15861100</v>
      </c>
      <c r="B22" s="234" t="s">
        <v>1225</v>
      </c>
      <c r="C22" s="193" t="s">
        <v>13</v>
      </c>
      <c r="D22" s="195" t="s">
        <v>51</v>
      </c>
      <c r="E22" s="196">
        <v>5000</v>
      </c>
      <c r="F22" s="196">
        <v>6</v>
      </c>
      <c r="G22" s="258">
        <f t="shared" si="0"/>
        <v>30000</v>
      </c>
      <c r="H22" s="254"/>
      <c r="I22" s="279"/>
      <c r="J22" s="188"/>
    </row>
    <row r="23" spans="1:132" s="186" customFormat="1" ht="15" customHeight="1">
      <c r="A23" s="233">
        <v>15831000</v>
      </c>
      <c r="B23" s="234" t="s">
        <v>1226</v>
      </c>
      <c r="C23" s="193" t="s">
        <v>13</v>
      </c>
      <c r="D23" s="195" t="s">
        <v>51</v>
      </c>
      <c r="E23" s="196">
        <v>400</v>
      </c>
      <c r="F23" s="196">
        <v>12.5</v>
      </c>
      <c r="G23" s="258">
        <f t="shared" si="0"/>
        <v>5000</v>
      </c>
      <c r="H23" s="254"/>
      <c r="I23" s="279"/>
      <c r="J23" s="188"/>
    </row>
    <row r="24" spans="1:132" s="187" customFormat="1" ht="15" customHeight="1">
      <c r="A24" s="13">
        <v>18141100</v>
      </c>
      <c r="B24" s="234" t="s">
        <v>913</v>
      </c>
      <c r="C24" s="193" t="s">
        <v>13</v>
      </c>
      <c r="D24" s="195" t="s">
        <v>62</v>
      </c>
      <c r="E24" s="232">
        <v>200</v>
      </c>
      <c r="F24" s="232">
        <v>100</v>
      </c>
      <c r="G24" s="258">
        <f t="shared" si="0"/>
        <v>20000</v>
      </c>
      <c r="H24" s="254" t="s">
        <v>1013</v>
      </c>
      <c r="I24" s="279" t="s">
        <v>1191</v>
      </c>
      <c r="J24" s="287"/>
    </row>
    <row r="25" spans="1:132" s="187" customFormat="1" ht="15" customHeight="1">
      <c r="A25" s="13" t="s">
        <v>206</v>
      </c>
      <c r="B25" s="234" t="s">
        <v>947</v>
      </c>
      <c r="C25" s="193" t="s">
        <v>13</v>
      </c>
      <c r="D25" s="211" t="s">
        <v>25</v>
      </c>
      <c r="E25" s="232">
        <v>500</v>
      </c>
      <c r="F25" s="232">
        <v>100</v>
      </c>
      <c r="G25" s="258">
        <f t="shared" si="0"/>
        <v>50000</v>
      </c>
      <c r="H25" s="254" t="s">
        <v>1013</v>
      </c>
      <c r="I25" s="279" t="s">
        <v>1186</v>
      </c>
      <c r="J25" s="287"/>
    </row>
    <row r="26" spans="1:132" s="187" customFormat="1" ht="15" customHeight="1">
      <c r="A26" s="13" t="s">
        <v>207</v>
      </c>
      <c r="B26" s="234" t="s">
        <v>406</v>
      </c>
      <c r="C26" s="193" t="s">
        <v>13</v>
      </c>
      <c r="D26" s="211" t="s">
        <v>25</v>
      </c>
      <c r="E26" s="212">
        <v>600</v>
      </c>
      <c r="F26" s="232">
        <v>20</v>
      </c>
      <c r="G26" s="258">
        <f t="shared" si="0"/>
        <v>12000</v>
      </c>
      <c r="H26" s="254" t="s">
        <v>1013</v>
      </c>
      <c r="I26" s="279" t="s">
        <v>1186</v>
      </c>
      <c r="J26" s="287"/>
    </row>
    <row r="27" spans="1:132" s="190" customFormat="1" ht="15" customHeight="1">
      <c r="A27" s="13">
        <v>19721200</v>
      </c>
      <c r="B27" s="234" t="s">
        <v>866</v>
      </c>
      <c r="C27" s="193" t="s">
        <v>13</v>
      </c>
      <c r="D27" s="211" t="s">
        <v>51</v>
      </c>
      <c r="E27" s="196">
        <v>3000</v>
      </c>
      <c r="F27" s="196">
        <v>5</v>
      </c>
      <c r="G27" s="258">
        <f t="shared" si="0"/>
        <v>15000</v>
      </c>
      <c r="H27" s="254" t="s">
        <v>1013</v>
      </c>
      <c r="I27" s="279" t="s">
        <v>1180</v>
      </c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188"/>
      <c r="BN27" s="188"/>
      <c r="BO27" s="188"/>
      <c r="BP27" s="188"/>
      <c r="BQ27" s="188"/>
      <c r="BR27" s="188"/>
      <c r="BS27" s="188"/>
      <c r="BT27" s="188"/>
      <c r="BU27" s="188"/>
      <c r="BV27" s="188"/>
      <c r="BW27" s="188"/>
      <c r="BX27" s="188"/>
      <c r="BY27" s="188"/>
      <c r="BZ27" s="188"/>
      <c r="CA27" s="188"/>
      <c r="CB27" s="188"/>
      <c r="CC27" s="188"/>
      <c r="CD27" s="188"/>
      <c r="CE27" s="188"/>
      <c r="CF27" s="188"/>
      <c r="CG27" s="188"/>
      <c r="CH27" s="188"/>
      <c r="CI27" s="188"/>
      <c r="CJ27" s="188"/>
      <c r="CK27" s="188"/>
      <c r="CL27" s="188"/>
      <c r="CM27" s="188"/>
      <c r="CN27" s="188"/>
      <c r="CO27" s="188"/>
      <c r="CP27" s="188"/>
      <c r="CQ27" s="188"/>
      <c r="CR27" s="188"/>
      <c r="CS27" s="188"/>
      <c r="CT27" s="188"/>
      <c r="CU27" s="188"/>
      <c r="CV27" s="188"/>
      <c r="CW27" s="188"/>
      <c r="CX27" s="188"/>
      <c r="CY27" s="188"/>
      <c r="CZ27" s="188"/>
      <c r="DA27" s="188"/>
      <c r="DB27" s="188"/>
      <c r="DC27" s="188"/>
      <c r="DD27" s="188"/>
      <c r="DE27" s="188"/>
      <c r="DF27" s="188"/>
      <c r="DG27" s="188"/>
      <c r="DH27" s="188"/>
      <c r="DI27" s="189"/>
    </row>
    <row r="28" spans="1:132" s="188" customFormat="1" ht="15" customHeight="1">
      <c r="A28" s="13" t="s">
        <v>324</v>
      </c>
      <c r="B28" s="234" t="s">
        <v>122</v>
      </c>
      <c r="C28" s="193" t="s">
        <v>13</v>
      </c>
      <c r="D28" s="195" t="s">
        <v>25</v>
      </c>
      <c r="E28" s="232">
        <v>6000</v>
      </c>
      <c r="F28" s="232">
        <v>6</v>
      </c>
      <c r="G28" s="258">
        <f t="shared" si="0"/>
        <v>36000</v>
      </c>
      <c r="H28" s="254" t="s">
        <v>977</v>
      </c>
      <c r="I28" s="280" t="s">
        <v>1184</v>
      </c>
    </row>
    <row r="29" spans="1:132" s="188" customFormat="1" ht="15" customHeight="1">
      <c r="A29" s="13" t="s">
        <v>325</v>
      </c>
      <c r="B29" s="234" t="s">
        <v>122</v>
      </c>
      <c r="C29" s="193" t="s">
        <v>13</v>
      </c>
      <c r="D29" s="195" t="s">
        <v>25</v>
      </c>
      <c r="E29" s="232">
        <v>15000</v>
      </c>
      <c r="F29" s="232">
        <v>10</v>
      </c>
      <c r="G29" s="258">
        <f t="shared" si="0"/>
        <v>150000</v>
      </c>
      <c r="H29" s="254" t="s">
        <v>977</v>
      </c>
      <c r="I29" s="280" t="s">
        <v>1184</v>
      </c>
    </row>
    <row r="30" spans="1:132" s="188" customFormat="1" ht="15" customHeight="1">
      <c r="A30" s="13" t="s">
        <v>326</v>
      </c>
      <c r="B30" s="234" t="s">
        <v>122</v>
      </c>
      <c r="C30" s="193" t="s">
        <v>13</v>
      </c>
      <c r="D30" s="195" t="s">
        <v>25</v>
      </c>
      <c r="E30" s="232">
        <v>8000</v>
      </c>
      <c r="F30" s="232">
        <v>6</v>
      </c>
      <c r="G30" s="258">
        <f t="shared" si="0"/>
        <v>48000</v>
      </c>
      <c r="H30" s="254" t="s">
        <v>977</v>
      </c>
      <c r="I30" s="280" t="s">
        <v>1184</v>
      </c>
    </row>
    <row r="31" spans="1:132" s="188" customFormat="1" ht="15" customHeight="1">
      <c r="A31" s="13" t="s">
        <v>573</v>
      </c>
      <c r="B31" s="234" t="s">
        <v>122</v>
      </c>
      <c r="C31" s="193" t="s">
        <v>13</v>
      </c>
      <c r="D31" s="195" t="s">
        <v>25</v>
      </c>
      <c r="E31" s="232">
        <v>3000</v>
      </c>
      <c r="F31" s="232">
        <v>10</v>
      </c>
      <c r="G31" s="258">
        <f t="shared" si="0"/>
        <v>30000</v>
      </c>
      <c r="H31" s="254" t="s">
        <v>977</v>
      </c>
      <c r="I31" s="280" t="s">
        <v>1184</v>
      </c>
    </row>
    <row r="32" spans="1:132" s="188" customFormat="1" ht="15" customHeight="1">
      <c r="A32" s="13">
        <v>22211200</v>
      </c>
      <c r="B32" s="234" t="s">
        <v>905</v>
      </c>
      <c r="C32" s="193" t="s">
        <v>13</v>
      </c>
      <c r="D32" s="195" t="s">
        <v>25</v>
      </c>
      <c r="E32" s="232">
        <v>260</v>
      </c>
      <c r="F32" s="232">
        <v>1000</v>
      </c>
      <c r="G32" s="258">
        <f t="shared" si="0"/>
        <v>260000</v>
      </c>
      <c r="H32" s="254" t="s">
        <v>1124</v>
      </c>
      <c r="I32" s="280" t="s">
        <v>1186</v>
      </c>
    </row>
    <row r="33" spans="1:10" s="188" customFormat="1" ht="15" customHeight="1">
      <c r="A33" s="13" t="s">
        <v>64</v>
      </c>
      <c r="B33" s="234" t="s">
        <v>878</v>
      </c>
      <c r="C33" s="193" t="s">
        <v>13</v>
      </c>
      <c r="D33" s="195" t="s">
        <v>25</v>
      </c>
      <c r="E33" s="232">
        <v>2700</v>
      </c>
      <c r="F33" s="232">
        <v>440</v>
      </c>
      <c r="G33" s="258">
        <f t="shared" si="0"/>
        <v>1188000</v>
      </c>
      <c r="H33" s="254" t="s">
        <v>1120</v>
      </c>
      <c r="I33" s="280" t="s">
        <v>1185</v>
      </c>
    </row>
    <row r="34" spans="1:10" s="188" customFormat="1" ht="15" customHeight="1">
      <c r="A34" s="13" t="s">
        <v>66</v>
      </c>
      <c r="B34" s="234" t="s">
        <v>951</v>
      </c>
      <c r="C34" s="193" t="s">
        <v>13</v>
      </c>
      <c r="D34" s="195" t="s">
        <v>25</v>
      </c>
      <c r="E34" s="232">
        <v>1200</v>
      </c>
      <c r="F34" s="232">
        <v>500</v>
      </c>
      <c r="G34" s="258">
        <f t="shared" si="0"/>
        <v>600000</v>
      </c>
      <c r="H34" s="254" t="s">
        <v>1120</v>
      </c>
      <c r="I34" s="280" t="s">
        <v>1185</v>
      </c>
    </row>
    <row r="35" spans="1:10" s="188" customFormat="1" ht="15" customHeight="1">
      <c r="A35" s="235" t="s">
        <v>1014</v>
      </c>
      <c r="B35" s="234" t="s">
        <v>1015</v>
      </c>
      <c r="C35" s="193" t="s">
        <v>13</v>
      </c>
      <c r="D35" s="213" t="s">
        <v>25</v>
      </c>
      <c r="E35" s="232">
        <v>2000</v>
      </c>
      <c r="F35" s="196">
        <v>10</v>
      </c>
      <c r="G35" s="258">
        <f t="shared" si="0"/>
        <v>20000</v>
      </c>
      <c r="H35" s="254" t="s">
        <v>984</v>
      </c>
      <c r="I35" s="281" t="s">
        <v>1180</v>
      </c>
    </row>
    <row r="36" spans="1:10" s="188" customFormat="1" ht="15" customHeight="1">
      <c r="A36" s="235" t="s">
        <v>1137</v>
      </c>
      <c r="B36" s="234" t="s">
        <v>1138</v>
      </c>
      <c r="C36" s="193" t="s">
        <v>13</v>
      </c>
      <c r="D36" s="213" t="s">
        <v>25</v>
      </c>
      <c r="E36" s="232">
        <v>700</v>
      </c>
      <c r="F36" s="196">
        <v>5</v>
      </c>
      <c r="G36" s="258">
        <f t="shared" si="0"/>
        <v>3500</v>
      </c>
      <c r="H36" s="254" t="s">
        <v>1133</v>
      </c>
      <c r="I36" s="281" t="s">
        <v>1180</v>
      </c>
    </row>
    <row r="37" spans="1:10" s="188" customFormat="1" ht="15" customHeight="1">
      <c r="A37" s="13">
        <v>30192232</v>
      </c>
      <c r="B37" s="234" t="s">
        <v>879</v>
      </c>
      <c r="C37" s="193" t="s">
        <v>13</v>
      </c>
      <c r="D37" s="195" t="s">
        <v>25</v>
      </c>
      <c r="E37" s="232">
        <v>500</v>
      </c>
      <c r="F37" s="232">
        <v>20</v>
      </c>
      <c r="G37" s="258">
        <f t="shared" si="0"/>
        <v>10000</v>
      </c>
      <c r="H37" s="254" t="s">
        <v>984</v>
      </c>
      <c r="I37" s="281" t="s">
        <v>1180</v>
      </c>
    </row>
    <row r="38" spans="1:10" s="188" customFormat="1" ht="15" customHeight="1">
      <c r="A38" s="13">
        <v>30197620</v>
      </c>
      <c r="B38" s="234" t="s">
        <v>1016</v>
      </c>
      <c r="C38" s="193" t="s">
        <v>148</v>
      </c>
      <c r="D38" s="195" t="s">
        <v>54</v>
      </c>
      <c r="E38" s="232">
        <v>1600</v>
      </c>
      <c r="F38" s="232">
        <v>2000</v>
      </c>
      <c r="G38" s="258">
        <f t="shared" si="0"/>
        <v>3200000</v>
      </c>
      <c r="H38" s="254" t="s">
        <v>984</v>
      </c>
      <c r="I38" s="281" t="s">
        <v>1185</v>
      </c>
    </row>
    <row r="39" spans="1:10" s="188" customFormat="1" ht="15" customHeight="1">
      <c r="A39" s="13">
        <v>30197232</v>
      </c>
      <c r="B39" s="234" t="s">
        <v>441</v>
      </c>
      <c r="C39" s="193" t="s">
        <v>13</v>
      </c>
      <c r="D39" s="195" t="s">
        <v>25</v>
      </c>
      <c r="E39" s="232">
        <v>160</v>
      </c>
      <c r="F39" s="204">
        <v>1000</v>
      </c>
      <c r="G39" s="258">
        <f t="shared" si="0"/>
        <v>160000</v>
      </c>
      <c r="H39" s="254" t="s">
        <v>984</v>
      </c>
      <c r="I39" s="281" t="s">
        <v>1185</v>
      </c>
    </row>
    <row r="40" spans="1:10" s="188" customFormat="1" ht="15" customHeight="1">
      <c r="A40" s="13" t="s">
        <v>1166</v>
      </c>
      <c r="B40" s="234" t="s">
        <v>930</v>
      </c>
      <c r="C40" s="193" t="s">
        <v>13</v>
      </c>
      <c r="D40" s="195" t="s">
        <v>25</v>
      </c>
      <c r="E40" s="232">
        <v>170</v>
      </c>
      <c r="F40" s="232">
        <v>20</v>
      </c>
      <c r="G40" s="258">
        <f t="shared" si="0"/>
        <v>3400</v>
      </c>
      <c r="H40" s="254" t="s">
        <v>1013</v>
      </c>
      <c r="I40" s="281" t="s">
        <v>1185</v>
      </c>
    </row>
    <row r="41" spans="1:10" s="188" customFormat="1" ht="15" customHeight="1">
      <c r="A41" s="13" t="s">
        <v>922</v>
      </c>
      <c r="B41" s="234" t="s">
        <v>869</v>
      </c>
      <c r="C41" s="193" t="s">
        <v>13</v>
      </c>
      <c r="D41" s="195" t="s">
        <v>25</v>
      </c>
      <c r="E41" s="232">
        <v>350</v>
      </c>
      <c r="F41" s="232">
        <v>50</v>
      </c>
      <c r="G41" s="258">
        <f t="shared" si="0"/>
        <v>17500</v>
      </c>
      <c r="H41" s="254" t="s">
        <v>1013</v>
      </c>
      <c r="I41" s="281" t="s">
        <v>1185</v>
      </c>
    </row>
    <row r="42" spans="1:10" s="188" customFormat="1" ht="15" customHeight="1">
      <c r="A42" s="13">
        <v>30197231</v>
      </c>
      <c r="B42" s="236" t="s">
        <v>865</v>
      </c>
      <c r="C42" s="195" t="s">
        <v>13</v>
      </c>
      <c r="D42" s="232" t="s">
        <v>25</v>
      </c>
      <c r="E42" s="232">
        <v>15</v>
      </c>
      <c r="F42" s="232">
        <v>1000</v>
      </c>
      <c r="G42" s="258">
        <f t="shared" si="0"/>
        <v>15000</v>
      </c>
      <c r="H42" s="254" t="s">
        <v>984</v>
      </c>
      <c r="I42" s="281" t="s">
        <v>1185</v>
      </c>
    </row>
    <row r="43" spans="1:10" s="188" customFormat="1" ht="15" customHeight="1">
      <c r="A43" s="13">
        <v>30192128</v>
      </c>
      <c r="B43" s="234" t="s">
        <v>1148</v>
      </c>
      <c r="C43" s="193" t="s">
        <v>13</v>
      </c>
      <c r="D43" s="232" t="s">
        <v>25</v>
      </c>
      <c r="E43" s="232">
        <v>950</v>
      </c>
      <c r="F43" s="232">
        <v>20</v>
      </c>
      <c r="G43" s="258">
        <f t="shared" si="0"/>
        <v>19000</v>
      </c>
      <c r="H43" s="254" t="s">
        <v>984</v>
      </c>
      <c r="I43" s="281" t="s">
        <v>1185</v>
      </c>
    </row>
    <row r="44" spans="1:10" s="188" customFormat="1" ht="15" customHeight="1">
      <c r="A44" s="13">
        <v>30192121</v>
      </c>
      <c r="B44" s="234" t="s">
        <v>959</v>
      </c>
      <c r="C44" s="193" t="s">
        <v>13</v>
      </c>
      <c r="D44" s="232" t="s">
        <v>25</v>
      </c>
      <c r="E44" s="232">
        <v>40</v>
      </c>
      <c r="F44" s="232">
        <v>1000</v>
      </c>
      <c r="G44" s="258">
        <f t="shared" si="0"/>
        <v>40000</v>
      </c>
      <c r="H44" s="254" t="s">
        <v>1013</v>
      </c>
      <c r="I44" s="281" t="s">
        <v>1185</v>
      </c>
    </row>
    <row r="45" spans="1:10" s="188" customFormat="1" ht="15" customHeight="1">
      <c r="A45" s="13">
        <v>30192125</v>
      </c>
      <c r="B45" s="234" t="s">
        <v>964</v>
      </c>
      <c r="C45" s="193" t="s">
        <v>13</v>
      </c>
      <c r="D45" s="232" t="s">
        <v>25</v>
      </c>
      <c r="E45" s="232">
        <v>310</v>
      </c>
      <c r="F45" s="232">
        <v>500</v>
      </c>
      <c r="G45" s="258">
        <f t="shared" si="0"/>
        <v>155000</v>
      </c>
      <c r="H45" s="254" t="s">
        <v>1013</v>
      </c>
      <c r="I45" s="281" t="s">
        <v>1185</v>
      </c>
    </row>
    <row r="46" spans="1:10" s="188" customFormat="1" ht="21.5" customHeight="1">
      <c r="A46" s="13">
        <v>30193800</v>
      </c>
      <c r="B46" s="234" t="s">
        <v>1167</v>
      </c>
      <c r="C46" s="193" t="s">
        <v>13</v>
      </c>
      <c r="D46" s="232" t="s">
        <v>25</v>
      </c>
      <c r="E46" s="232">
        <v>850</v>
      </c>
      <c r="F46" s="232">
        <v>85</v>
      </c>
      <c r="G46" s="258">
        <f t="shared" si="0"/>
        <v>72250</v>
      </c>
      <c r="H46" s="254" t="s">
        <v>1136</v>
      </c>
      <c r="I46" s="281" t="s">
        <v>1185</v>
      </c>
    </row>
    <row r="47" spans="1:10" s="188" customFormat="1" ht="15" customHeight="1">
      <c r="A47" s="237">
        <v>30192160</v>
      </c>
      <c r="B47" s="238" t="s">
        <v>929</v>
      </c>
      <c r="C47" s="199" t="s">
        <v>13</v>
      </c>
      <c r="D47" s="194" t="s">
        <v>25</v>
      </c>
      <c r="E47" s="214">
        <v>400</v>
      </c>
      <c r="F47" s="198">
        <v>30</v>
      </c>
      <c r="G47" s="258">
        <f t="shared" si="0"/>
        <v>12000</v>
      </c>
      <c r="H47" s="254" t="s">
        <v>1013</v>
      </c>
      <c r="I47" s="282" t="s">
        <v>1185</v>
      </c>
      <c r="J47" s="288"/>
    </row>
    <row r="48" spans="1:10" s="188" customFormat="1" ht="15" customHeight="1">
      <c r="A48" s="237">
        <v>30192350</v>
      </c>
      <c r="B48" s="238" t="s">
        <v>1139</v>
      </c>
      <c r="C48" s="199" t="s">
        <v>13</v>
      </c>
      <c r="D48" s="194" t="s">
        <v>25</v>
      </c>
      <c r="E48" s="214">
        <v>100</v>
      </c>
      <c r="F48" s="198">
        <v>24</v>
      </c>
      <c r="G48" s="258">
        <f t="shared" si="0"/>
        <v>2400</v>
      </c>
      <c r="H48" s="254" t="s">
        <v>1133</v>
      </c>
      <c r="I48" s="282" t="s">
        <v>1185</v>
      </c>
      <c r="J48" s="288"/>
    </row>
    <row r="49" spans="1:9" s="188" customFormat="1" ht="15" customHeight="1">
      <c r="A49" s="13">
        <v>30197331</v>
      </c>
      <c r="B49" s="239" t="s">
        <v>862</v>
      </c>
      <c r="C49" s="199" t="s">
        <v>13</v>
      </c>
      <c r="D49" s="195" t="s">
        <v>25</v>
      </c>
      <c r="E49" s="232">
        <v>4500</v>
      </c>
      <c r="F49" s="232">
        <v>5</v>
      </c>
      <c r="G49" s="258">
        <f t="shared" si="0"/>
        <v>22500</v>
      </c>
      <c r="H49" s="254"/>
      <c r="I49" s="281" t="s">
        <v>1185</v>
      </c>
    </row>
    <row r="50" spans="1:9" s="188" customFormat="1" ht="15" customHeight="1">
      <c r="A50" s="13">
        <v>30197322</v>
      </c>
      <c r="B50" s="234" t="s">
        <v>931</v>
      </c>
      <c r="C50" s="199" t="s">
        <v>13</v>
      </c>
      <c r="D50" s="195" t="s">
        <v>25</v>
      </c>
      <c r="E50" s="232">
        <v>1701</v>
      </c>
      <c r="F50" s="232">
        <v>10</v>
      </c>
      <c r="G50" s="258">
        <f t="shared" si="0"/>
        <v>17010</v>
      </c>
      <c r="H50" s="254"/>
      <c r="I50" s="281" t="s">
        <v>1185</v>
      </c>
    </row>
    <row r="51" spans="1:9" s="188" customFormat="1" ht="22" customHeight="1">
      <c r="A51" s="240">
        <v>30192114</v>
      </c>
      <c r="B51" s="234" t="s">
        <v>1168</v>
      </c>
      <c r="C51" s="199" t="s">
        <v>13</v>
      </c>
      <c r="D51" s="195" t="s">
        <v>25</v>
      </c>
      <c r="E51" s="232">
        <v>4200</v>
      </c>
      <c r="F51" s="232">
        <v>6</v>
      </c>
      <c r="G51" s="258">
        <f t="shared" si="0"/>
        <v>25200</v>
      </c>
      <c r="H51" s="254"/>
      <c r="I51" s="281" t="s">
        <v>1185</v>
      </c>
    </row>
    <row r="52" spans="1:9" s="188" customFormat="1" ht="15" customHeight="1">
      <c r="A52" s="240" t="s">
        <v>880</v>
      </c>
      <c r="B52" s="234" t="s">
        <v>948</v>
      </c>
      <c r="C52" s="199" t="s">
        <v>13</v>
      </c>
      <c r="D52" s="195" t="s">
        <v>25</v>
      </c>
      <c r="E52" s="232">
        <v>7285</v>
      </c>
      <c r="F52" s="232">
        <v>4</v>
      </c>
      <c r="G52" s="258">
        <f t="shared" si="0"/>
        <v>29140</v>
      </c>
      <c r="H52" s="254"/>
      <c r="I52" s="281" t="s">
        <v>1185</v>
      </c>
    </row>
    <row r="53" spans="1:9" s="188" customFormat="1" ht="15" customHeight="1">
      <c r="A53" s="13">
        <v>30192620</v>
      </c>
      <c r="B53" s="234" t="s">
        <v>916</v>
      </c>
      <c r="C53" s="199" t="s">
        <v>13</v>
      </c>
      <c r="D53" s="196" t="s">
        <v>25</v>
      </c>
      <c r="E53" s="196">
        <v>27000</v>
      </c>
      <c r="F53" s="232">
        <v>1</v>
      </c>
      <c r="G53" s="258">
        <f t="shared" si="0"/>
        <v>27000</v>
      </c>
      <c r="H53" s="254" t="s">
        <v>1037</v>
      </c>
      <c r="I53" s="281" t="s">
        <v>1185</v>
      </c>
    </row>
    <row r="54" spans="1:9" s="188" customFormat="1" ht="15" customHeight="1">
      <c r="A54" s="13">
        <v>30197641</v>
      </c>
      <c r="B54" s="234" t="s">
        <v>1071</v>
      </c>
      <c r="C54" s="199" t="s">
        <v>13</v>
      </c>
      <c r="D54" s="196" t="s">
        <v>25</v>
      </c>
      <c r="E54" s="196">
        <v>400</v>
      </c>
      <c r="F54" s="232">
        <v>40</v>
      </c>
      <c r="G54" s="258">
        <f t="shared" si="0"/>
        <v>16000</v>
      </c>
      <c r="H54" s="254" t="s">
        <v>1133</v>
      </c>
      <c r="I54" s="281" t="s">
        <v>1185</v>
      </c>
    </row>
    <row r="55" spans="1:9" s="188" customFormat="1" ht="15" customHeight="1">
      <c r="A55" s="13">
        <v>30216400</v>
      </c>
      <c r="B55" s="234" t="s">
        <v>976</v>
      </c>
      <c r="C55" s="199" t="s">
        <v>13</v>
      </c>
      <c r="D55" s="196" t="s">
        <v>25</v>
      </c>
      <c r="E55" s="196">
        <v>6000</v>
      </c>
      <c r="F55" s="232">
        <v>10</v>
      </c>
      <c r="G55" s="258">
        <f t="shared" si="0"/>
        <v>60000</v>
      </c>
      <c r="H55" s="254" t="s">
        <v>1187</v>
      </c>
      <c r="I55" s="280" t="s">
        <v>1180</v>
      </c>
    </row>
    <row r="56" spans="1:9" s="188" customFormat="1" ht="15" customHeight="1">
      <c r="A56" s="13">
        <v>30234640</v>
      </c>
      <c r="B56" s="234" t="s">
        <v>989</v>
      </c>
      <c r="C56" s="199" t="s">
        <v>13</v>
      </c>
      <c r="D56" s="232" t="s">
        <v>25</v>
      </c>
      <c r="E56" s="232">
        <v>5000</v>
      </c>
      <c r="F56" s="232">
        <v>4</v>
      </c>
      <c r="G56" s="258">
        <f t="shared" si="0"/>
        <v>20000</v>
      </c>
      <c r="H56" s="254" t="s">
        <v>985</v>
      </c>
      <c r="I56" s="336" t="s">
        <v>1190</v>
      </c>
    </row>
    <row r="57" spans="1:9" s="188" customFormat="1" ht="15" customHeight="1">
      <c r="A57" s="13">
        <v>30234660</v>
      </c>
      <c r="B57" s="234" t="s">
        <v>1165</v>
      </c>
      <c r="C57" s="199" t="s">
        <v>13</v>
      </c>
      <c r="D57" s="232" t="s">
        <v>25</v>
      </c>
      <c r="E57" s="232">
        <v>12000</v>
      </c>
      <c r="F57" s="218">
        <v>1</v>
      </c>
      <c r="G57" s="258">
        <f t="shared" si="0"/>
        <v>12000</v>
      </c>
      <c r="H57" s="254" t="s">
        <v>1037</v>
      </c>
      <c r="I57" s="337"/>
    </row>
    <row r="58" spans="1:9" s="188" customFormat="1" ht="15" customHeight="1">
      <c r="A58" s="13">
        <v>30232110</v>
      </c>
      <c r="B58" s="234" t="s">
        <v>118</v>
      </c>
      <c r="C58" s="199" t="s">
        <v>148</v>
      </c>
      <c r="D58" s="195" t="s">
        <v>25</v>
      </c>
      <c r="E58" s="232">
        <v>60000</v>
      </c>
      <c r="F58" s="218">
        <v>6</v>
      </c>
      <c r="G58" s="258">
        <f t="shared" si="0"/>
        <v>360000</v>
      </c>
      <c r="H58" s="254" t="s">
        <v>987</v>
      </c>
      <c r="I58" s="338"/>
    </row>
    <row r="59" spans="1:9" s="188" customFormat="1" ht="15" customHeight="1">
      <c r="A59" s="13">
        <v>30211190</v>
      </c>
      <c r="B59" s="234" t="s">
        <v>1107</v>
      </c>
      <c r="C59" s="199" t="s">
        <v>148</v>
      </c>
      <c r="D59" s="195" t="s">
        <v>25</v>
      </c>
      <c r="E59" s="232">
        <v>350000</v>
      </c>
      <c r="F59" s="232">
        <v>10</v>
      </c>
      <c r="G59" s="258">
        <f t="shared" si="0"/>
        <v>3500000</v>
      </c>
      <c r="H59" s="254" t="s">
        <v>1179</v>
      </c>
      <c r="I59" s="283" t="s">
        <v>1190</v>
      </c>
    </row>
    <row r="60" spans="1:9" s="188" customFormat="1" ht="22" customHeight="1">
      <c r="A60" s="13" t="s">
        <v>1038</v>
      </c>
      <c r="B60" s="234" t="s">
        <v>1169</v>
      </c>
      <c r="C60" s="199" t="s">
        <v>13</v>
      </c>
      <c r="D60" s="195" t="s">
        <v>25</v>
      </c>
      <c r="E60" s="232">
        <v>20000</v>
      </c>
      <c r="F60" s="218">
        <v>1</v>
      </c>
      <c r="G60" s="258">
        <f t="shared" si="0"/>
        <v>20000</v>
      </c>
      <c r="H60" s="254" t="s">
        <v>1037</v>
      </c>
      <c r="I60" s="280" t="s">
        <v>1190</v>
      </c>
    </row>
    <row r="61" spans="1:9" s="188" customFormat="1" ht="17" customHeight="1">
      <c r="A61" s="13" t="s">
        <v>1160</v>
      </c>
      <c r="B61" s="234" t="s">
        <v>1147</v>
      </c>
      <c r="C61" s="199" t="s">
        <v>13</v>
      </c>
      <c r="D61" s="195" t="s">
        <v>25</v>
      </c>
      <c r="E61" s="232">
        <v>100000</v>
      </c>
      <c r="F61" s="218">
        <v>1</v>
      </c>
      <c r="G61" s="258">
        <f t="shared" si="0"/>
        <v>100000</v>
      </c>
      <c r="H61" s="254" t="s">
        <v>987</v>
      </c>
      <c r="I61" s="280" t="s">
        <v>1190</v>
      </c>
    </row>
    <row r="62" spans="1:9" s="188" customFormat="1" ht="15" customHeight="1">
      <c r="A62" s="13" t="s">
        <v>1161</v>
      </c>
      <c r="B62" s="234" t="s">
        <v>1170</v>
      </c>
      <c r="C62" s="199" t="s">
        <v>13</v>
      </c>
      <c r="D62" s="195" t="s">
        <v>25</v>
      </c>
      <c r="E62" s="232">
        <v>15000</v>
      </c>
      <c r="F62" s="218">
        <v>4</v>
      </c>
      <c r="G62" s="258">
        <f t="shared" si="0"/>
        <v>60000</v>
      </c>
      <c r="H62" s="254" t="s">
        <v>987</v>
      </c>
      <c r="I62" s="280" t="s">
        <v>1190</v>
      </c>
    </row>
    <row r="63" spans="1:9" s="188" customFormat="1" ht="22" customHeight="1">
      <c r="A63" s="13">
        <v>30239150</v>
      </c>
      <c r="B63" s="234" t="s">
        <v>965</v>
      </c>
      <c r="C63" s="199" t="s">
        <v>148</v>
      </c>
      <c r="D63" s="195" t="s">
        <v>25</v>
      </c>
      <c r="E63" s="232">
        <v>200000</v>
      </c>
      <c r="F63" s="218">
        <v>12</v>
      </c>
      <c r="G63" s="258">
        <f t="shared" si="0"/>
        <v>2400000</v>
      </c>
      <c r="H63" s="254" t="s">
        <v>1188</v>
      </c>
      <c r="I63" s="280" t="s">
        <v>1190</v>
      </c>
    </row>
    <row r="64" spans="1:9" s="188" customFormat="1" ht="15" customHeight="1">
      <c r="A64" s="13">
        <v>31151120</v>
      </c>
      <c r="B64" s="234" t="s">
        <v>1044</v>
      </c>
      <c r="C64" s="199" t="s">
        <v>13</v>
      </c>
      <c r="D64" s="195" t="s">
        <v>25</v>
      </c>
      <c r="E64" s="232">
        <v>8000</v>
      </c>
      <c r="F64" s="218">
        <v>9</v>
      </c>
      <c r="G64" s="258">
        <f t="shared" si="0"/>
        <v>72000</v>
      </c>
      <c r="H64" s="254" t="s">
        <v>1108</v>
      </c>
      <c r="I64" s="280"/>
    </row>
    <row r="65" spans="1:32" s="188" customFormat="1" ht="15" customHeight="1">
      <c r="A65" s="13" t="s">
        <v>1019</v>
      </c>
      <c r="B65" s="234" t="s">
        <v>1024</v>
      </c>
      <c r="C65" s="199" t="s">
        <v>13</v>
      </c>
      <c r="D65" s="195" t="s">
        <v>25</v>
      </c>
      <c r="E65" s="232">
        <v>10000</v>
      </c>
      <c r="F65" s="218">
        <v>4</v>
      </c>
      <c r="G65" s="258">
        <f t="shared" si="0"/>
        <v>40000</v>
      </c>
      <c r="H65" s="254" t="s">
        <v>984</v>
      </c>
      <c r="I65" s="281" t="s">
        <v>1189</v>
      </c>
    </row>
    <row r="66" spans="1:32" s="188" customFormat="1" ht="15" customHeight="1">
      <c r="A66" s="13" t="s">
        <v>1020</v>
      </c>
      <c r="B66" s="234" t="s">
        <v>1025</v>
      </c>
      <c r="C66" s="199" t="s">
        <v>13</v>
      </c>
      <c r="D66" s="195" t="s">
        <v>25</v>
      </c>
      <c r="E66" s="232">
        <v>15000</v>
      </c>
      <c r="F66" s="218">
        <v>4</v>
      </c>
      <c r="G66" s="258">
        <f t="shared" si="0"/>
        <v>60000</v>
      </c>
      <c r="H66" s="254" t="s">
        <v>984</v>
      </c>
      <c r="I66" s="281" t="s">
        <v>1189</v>
      </c>
    </row>
    <row r="67" spans="1:32" s="188" customFormat="1" ht="15" customHeight="1">
      <c r="A67" s="13" t="s">
        <v>1021</v>
      </c>
      <c r="B67" s="234" t="s">
        <v>1026</v>
      </c>
      <c r="C67" s="199" t="s">
        <v>13</v>
      </c>
      <c r="D67" s="195" t="s">
        <v>25</v>
      </c>
      <c r="E67" s="232">
        <v>900</v>
      </c>
      <c r="F67" s="218">
        <v>10</v>
      </c>
      <c r="G67" s="258">
        <f t="shared" si="0"/>
        <v>9000</v>
      </c>
      <c r="H67" s="254" t="s">
        <v>984</v>
      </c>
      <c r="I67" s="281" t="s">
        <v>1189</v>
      </c>
    </row>
    <row r="68" spans="1:32" s="188" customFormat="1" ht="15" customHeight="1">
      <c r="A68" s="13" t="s">
        <v>1022</v>
      </c>
      <c r="B68" s="234" t="s">
        <v>1027</v>
      </c>
      <c r="C68" s="199" t="s">
        <v>13</v>
      </c>
      <c r="D68" s="195" t="s">
        <v>25</v>
      </c>
      <c r="E68" s="232">
        <v>1200</v>
      </c>
      <c r="F68" s="218">
        <v>10</v>
      </c>
      <c r="G68" s="258">
        <f t="shared" si="0"/>
        <v>12000</v>
      </c>
      <c r="H68" s="254" t="s">
        <v>984</v>
      </c>
      <c r="I68" s="281" t="s">
        <v>1189</v>
      </c>
    </row>
    <row r="69" spans="1:32" s="188" customFormat="1" ht="15" customHeight="1">
      <c r="A69" s="13" t="s">
        <v>1023</v>
      </c>
      <c r="B69" s="234" t="s">
        <v>1028</v>
      </c>
      <c r="C69" s="199" t="s">
        <v>13</v>
      </c>
      <c r="D69" s="195" t="s">
        <v>25</v>
      </c>
      <c r="E69" s="232">
        <v>1400</v>
      </c>
      <c r="F69" s="218">
        <v>10</v>
      </c>
      <c r="G69" s="258">
        <f t="shared" si="0"/>
        <v>14000</v>
      </c>
      <c r="H69" s="254" t="s">
        <v>984</v>
      </c>
      <c r="I69" s="281" t="s">
        <v>1189</v>
      </c>
    </row>
    <row r="70" spans="1:32" s="188" customFormat="1" ht="15" customHeight="1">
      <c r="A70" s="13">
        <v>31221200</v>
      </c>
      <c r="B70" s="234" t="s">
        <v>956</v>
      </c>
      <c r="C70" s="199" t="s">
        <v>13</v>
      </c>
      <c r="D70" s="205" t="s">
        <v>25</v>
      </c>
      <c r="E70" s="196">
        <v>350</v>
      </c>
      <c r="F70" s="222">
        <v>20</v>
      </c>
      <c r="G70" s="258">
        <f t="shared" si="0"/>
        <v>7000</v>
      </c>
      <c r="H70" s="254" t="s">
        <v>984</v>
      </c>
      <c r="I70" s="281" t="s">
        <v>1189</v>
      </c>
    </row>
    <row r="71" spans="1:32" s="219" customFormat="1" ht="15" customHeight="1">
      <c r="A71" s="13" t="s">
        <v>997</v>
      </c>
      <c r="B71" s="234" t="s">
        <v>996</v>
      </c>
      <c r="C71" s="199" t="s">
        <v>13</v>
      </c>
      <c r="D71" s="205" t="s">
        <v>25</v>
      </c>
      <c r="E71" s="222">
        <v>3000</v>
      </c>
      <c r="F71" s="222">
        <v>2</v>
      </c>
      <c r="G71" s="258">
        <f t="shared" si="0"/>
        <v>6000</v>
      </c>
      <c r="H71" s="254" t="s">
        <v>987</v>
      </c>
      <c r="I71" s="284" t="s">
        <v>1189</v>
      </c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</row>
    <row r="72" spans="1:32" s="219" customFormat="1" ht="15" customHeight="1">
      <c r="A72" s="13" t="s">
        <v>1008</v>
      </c>
      <c r="B72" s="234" t="s">
        <v>998</v>
      </c>
      <c r="C72" s="199" t="s">
        <v>13</v>
      </c>
      <c r="D72" s="205" t="s">
        <v>25</v>
      </c>
      <c r="E72" s="222">
        <v>6000</v>
      </c>
      <c r="F72" s="222">
        <v>2</v>
      </c>
      <c r="G72" s="258">
        <f t="shared" si="0"/>
        <v>12000</v>
      </c>
      <c r="H72" s="254" t="s">
        <v>987</v>
      </c>
      <c r="I72" s="284" t="s">
        <v>1189</v>
      </c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</row>
    <row r="73" spans="1:32" s="219" customFormat="1" ht="15" customHeight="1">
      <c r="A73" s="13">
        <v>31221241</v>
      </c>
      <c r="B73" s="234" t="s">
        <v>1017</v>
      </c>
      <c r="C73" s="199" t="s">
        <v>13</v>
      </c>
      <c r="D73" s="205" t="s">
        <v>25</v>
      </c>
      <c r="E73" s="222">
        <v>20</v>
      </c>
      <c r="F73" s="222">
        <v>1000</v>
      </c>
      <c r="G73" s="258">
        <f t="shared" si="0"/>
        <v>20000</v>
      </c>
      <c r="H73" s="254" t="s">
        <v>984</v>
      </c>
      <c r="I73" s="284" t="s">
        <v>1189</v>
      </c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</row>
    <row r="74" spans="1:32" s="219" customFormat="1" ht="15" customHeight="1">
      <c r="A74" s="13">
        <v>31221242</v>
      </c>
      <c r="B74" s="234" t="s">
        <v>1018</v>
      </c>
      <c r="C74" s="199" t="s">
        <v>13</v>
      </c>
      <c r="D74" s="205" t="s">
        <v>25</v>
      </c>
      <c r="E74" s="222">
        <v>10</v>
      </c>
      <c r="F74" s="222">
        <v>200</v>
      </c>
      <c r="G74" s="258">
        <f t="shared" si="0"/>
        <v>2000</v>
      </c>
      <c r="H74" s="254" t="s">
        <v>984</v>
      </c>
      <c r="I74" s="284" t="s">
        <v>1189</v>
      </c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</row>
    <row r="75" spans="1:32" s="219" customFormat="1" ht="15" customHeight="1">
      <c r="A75" s="13">
        <v>31331270</v>
      </c>
      <c r="B75" s="234" t="s">
        <v>1222</v>
      </c>
      <c r="C75" s="199" t="s">
        <v>13</v>
      </c>
      <c r="D75" s="205" t="s">
        <v>91</v>
      </c>
      <c r="E75" s="222">
        <v>200</v>
      </c>
      <c r="F75" s="222">
        <v>200</v>
      </c>
      <c r="G75" s="258">
        <f t="shared" si="0"/>
        <v>40000</v>
      </c>
      <c r="H75" s="254" t="s">
        <v>984</v>
      </c>
      <c r="I75" s="284" t="s">
        <v>1189</v>
      </c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</row>
    <row r="76" spans="1:32" s="219" customFormat="1" ht="15" customHeight="1">
      <c r="A76" s="13">
        <v>313312780</v>
      </c>
      <c r="B76" s="234" t="s">
        <v>1221</v>
      </c>
      <c r="C76" s="199" t="s">
        <v>13</v>
      </c>
      <c r="D76" s="205" t="s">
        <v>91</v>
      </c>
      <c r="E76" s="222">
        <v>250</v>
      </c>
      <c r="F76" s="222">
        <v>200</v>
      </c>
      <c r="G76" s="258">
        <f t="shared" si="0"/>
        <v>50000</v>
      </c>
      <c r="H76" s="254" t="s">
        <v>984</v>
      </c>
      <c r="I76" s="284" t="s">
        <v>1189</v>
      </c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</row>
    <row r="77" spans="1:32" s="219" customFormat="1" ht="15" customHeight="1">
      <c r="A77" s="13">
        <v>31341200</v>
      </c>
      <c r="B77" s="234" t="s">
        <v>1005</v>
      </c>
      <c r="C77" s="199" t="s">
        <v>13</v>
      </c>
      <c r="D77" s="205" t="s">
        <v>25</v>
      </c>
      <c r="E77" s="222">
        <v>60</v>
      </c>
      <c r="F77" s="222">
        <v>300</v>
      </c>
      <c r="G77" s="258">
        <f t="shared" si="0"/>
        <v>18000</v>
      </c>
      <c r="H77" s="254" t="s">
        <v>987</v>
      </c>
      <c r="I77" s="284" t="s">
        <v>1190</v>
      </c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</row>
    <row r="78" spans="1:32" s="219" customFormat="1" ht="15" customHeight="1">
      <c r="A78" s="13">
        <v>31442000</v>
      </c>
      <c r="B78" s="234" t="s">
        <v>1040</v>
      </c>
      <c r="C78" s="199" t="s">
        <v>13</v>
      </c>
      <c r="D78" s="205" t="s">
        <v>25</v>
      </c>
      <c r="E78" s="222">
        <v>300</v>
      </c>
      <c r="F78" s="222">
        <v>50</v>
      </c>
      <c r="G78" s="258">
        <f t="shared" si="0"/>
        <v>15000</v>
      </c>
      <c r="H78" s="254" t="s">
        <v>1037</v>
      </c>
      <c r="I78" s="284" t="s">
        <v>1189</v>
      </c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</row>
    <row r="79" spans="1:32" s="219" customFormat="1" ht="15" customHeight="1">
      <c r="A79" s="13">
        <v>31442100</v>
      </c>
      <c r="B79" s="234" t="s">
        <v>1118</v>
      </c>
      <c r="C79" s="199" t="s">
        <v>13</v>
      </c>
      <c r="D79" s="205" t="s">
        <v>25</v>
      </c>
      <c r="E79" s="222">
        <v>2000</v>
      </c>
      <c r="F79" s="222">
        <v>8</v>
      </c>
      <c r="G79" s="258">
        <f t="shared" si="0"/>
        <v>16000</v>
      </c>
      <c r="H79" s="254" t="s">
        <v>1037</v>
      </c>
      <c r="I79" s="284" t="s">
        <v>1189</v>
      </c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</row>
    <row r="80" spans="1:32" s="219" customFormat="1" ht="15" customHeight="1">
      <c r="A80" s="13">
        <v>31442250</v>
      </c>
      <c r="B80" s="234" t="s">
        <v>1041</v>
      </c>
      <c r="C80" s="199" t="s">
        <v>13</v>
      </c>
      <c r="D80" s="205" t="s">
        <v>25</v>
      </c>
      <c r="E80" s="222">
        <v>25000</v>
      </c>
      <c r="F80" s="222">
        <v>1</v>
      </c>
      <c r="G80" s="258">
        <f t="shared" si="0"/>
        <v>25000</v>
      </c>
      <c r="H80" s="254" t="s">
        <v>1037</v>
      </c>
      <c r="I80" s="284" t="s">
        <v>1189</v>
      </c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</row>
    <row r="81" spans="1:35" s="219" customFormat="1" ht="15" customHeight="1">
      <c r="A81" s="13">
        <v>31521560</v>
      </c>
      <c r="B81" s="234" t="s">
        <v>1078</v>
      </c>
      <c r="C81" s="199" t="s">
        <v>13</v>
      </c>
      <c r="D81" s="205" t="s">
        <v>25</v>
      </c>
      <c r="E81" s="222">
        <v>27000</v>
      </c>
      <c r="F81" s="222">
        <v>10</v>
      </c>
      <c r="G81" s="258">
        <f t="shared" si="0"/>
        <v>270000</v>
      </c>
      <c r="H81" s="254" t="s">
        <v>984</v>
      </c>
      <c r="I81" s="284" t="s">
        <v>1189</v>
      </c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</row>
    <row r="82" spans="1:35" s="188" customFormat="1" ht="15" customHeight="1">
      <c r="A82" s="14">
        <v>31531300</v>
      </c>
      <c r="B82" s="234" t="s">
        <v>1081</v>
      </c>
      <c r="C82" s="199" t="s">
        <v>13</v>
      </c>
      <c r="D82" s="195" t="s">
        <v>25</v>
      </c>
      <c r="E82" s="232">
        <v>850</v>
      </c>
      <c r="F82" s="223">
        <v>200</v>
      </c>
      <c r="G82" s="258">
        <f t="shared" si="0"/>
        <v>170000</v>
      </c>
      <c r="H82" s="254" t="s">
        <v>984</v>
      </c>
      <c r="I82" s="281" t="s">
        <v>1189</v>
      </c>
    </row>
    <row r="83" spans="1:35" s="188" customFormat="1" ht="23">
      <c r="A83" s="13">
        <v>31588300</v>
      </c>
      <c r="B83" s="234" t="s">
        <v>966</v>
      </c>
      <c r="C83" s="199" t="s">
        <v>13</v>
      </c>
      <c r="D83" s="205" t="s">
        <v>25</v>
      </c>
      <c r="E83" s="232">
        <v>800</v>
      </c>
      <c r="F83" s="232">
        <v>40</v>
      </c>
      <c r="G83" s="258">
        <f t="shared" si="0"/>
        <v>32000</v>
      </c>
      <c r="H83" s="254" t="s">
        <v>984</v>
      </c>
      <c r="I83" s="281" t="s">
        <v>1189</v>
      </c>
    </row>
    <row r="84" spans="1:35" s="188" customFormat="1" ht="15" customHeight="1">
      <c r="A84" s="13">
        <v>31681160</v>
      </c>
      <c r="B84" s="13" t="s">
        <v>1162</v>
      </c>
      <c r="C84" s="195" t="s">
        <v>13</v>
      </c>
      <c r="D84" s="205" t="s">
        <v>25</v>
      </c>
      <c r="E84" s="232">
        <v>30000</v>
      </c>
      <c r="F84" s="232">
        <v>1</v>
      </c>
      <c r="G84" s="258">
        <f t="shared" si="0"/>
        <v>30000</v>
      </c>
      <c r="H84" s="254" t="s">
        <v>987</v>
      </c>
      <c r="I84" s="339" t="s">
        <v>1189</v>
      </c>
    </row>
    <row r="85" spans="1:35" s="188" customFormat="1" ht="15" customHeight="1">
      <c r="A85" s="13">
        <v>31684400</v>
      </c>
      <c r="B85" s="234" t="s">
        <v>1123</v>
      </c>
      <c r="C85" s="193" t="s">
        <v>13</v>
      </c>
      <c r="D85" s="205" t="s">
        <v>25</v>
      </c>
      <c r="E85" s="232">
        <v>1000</v>
      </c>
      <c r="F85" s="232">
        <v>10</v>
      </c>
      <c r="G85" s="258">
        <f t="shared" ref="G85:G148" si="1">E85*F85</f>
        <v>10000</v>
      </c>
      <c r="H85" s="254" t="s">
        <v>987</v>
      </c>
      <c r="I85" s="340"/>
    </row>
    <row r="86" spans="1:35" s="188" customFormat="1" ht="15" customHeight="1">
      <c r="A86" s="13">
        <v>31685000</v>
      </c>
      <c r="B86" s="234" t="s">
        <v>932</v>
      </c>
      <c r="C86" s="193" t="s">
        <v>13</v>
      </c>
      <c r="D86" s="205" t="s">
        <v>25</v>
      </c>
      <c r="E86" s="232">
        <v>2500</v>
      </c>
      <c r="F86" s="232">
        <v>20</v>
      </c>
      <c r="G86" s="258">
        <f t="shared" si="1"/>
        <v>50000</v>
      </c>
      <c r="H86" s="254" t="s">
        <v>985</v>
      </c>
      <c r="I86" s="341"/>
    </row>
    <row r="87" spans="1:35" s="188" customFormat="1" ht="15" customHeight="1">
      <c r="A87" s="13">
        <v>32341110</v>
      </c>
      <c r="B87" s="234" t="s">
        <v>988</v>
      </c>
      <c r="C87" s="193" t="s">
        <v>13</v>
      </c>
      <c r="D87" s="196" t="s">
        <v>25</v>
      </c>
      <c r="E87" s="196">
        <v>5000</v>
      </c>
      <c r="F87" s="196">
        <v>20</v>
      </c>
      <c r="G87" s="258">
        <f t="shared" si="1"/>
        <v>100000</v>
      </c>
      <c r="H87" s="254" t="s">
        <v>987</v>
      </c>
      <c r="I87" s="325" t="s">
        <v>1192</v>
      </c>
    </row>
    <row r="88" spans="1:35" s="188" customFormat="1" ht="15" customHeight="1">
      <c r="A88" s="13">
        <v>32421100</v>
      </c>
      <c r="B88" s="234" t="s">
        <v>1075</v>
      </c>
      <c r="C88" s="193" t="s">
        <v>13</v>
      </c>
      <c r="D88" s="196" t="s">
        <v>91</v>
      </c>
      <c r="E88" s="196">
        <v>200</v>
      </c>
      <c r="F88" s="196">
        <v>305</v>
      </c>
      <c r="G88" s="258">
        <f t="shared" si="1"/>
        <v>61000</v>
      </c>
      <c r="H88" s="254" t="s">
        <v>987</v>
      </c>
      <c r="I88" s="326"/>
    </row>
    <row r="89" spans="1:35" s="188" customFormat="1" ht="15" customHeight="1">
      <c r="A89" s="13" t="s">
        <v>986</v>
      </c>
      <c r="B89" s="234" t="s">
        <v>1076</v>
      </c>
      <c r="C89" s="193" t="s">
        <v>13</v>
      </c>
      <c r="D89" s="196" t="s">
        <v>91</v>
      </c>
      <c r="E89" s="196">
        <v>210</v>
      </c>
      <c r="F89" s="196">
        <v>305</v>
      </c>
      <c r="G89" s="258">
        <f t="shared" si="1"/>
        <v>64050</v>
      </c>
      <c r="H89" s="254" t="s">
        <v>987</v>
      </c>
      <c r="I89" s="326"/>
    </row>
    <row r="90" spans="1:35" s="188" customFormat="1" ht="15" customHeight="1">
      <c r="A90" s="13" t="s">
        <v>247</v>
      </c>
      <c r="B90" s="234" t="s">
        <v>994</v>
      </c>
      <c r="C90" s="193" t="s">
        <v>13</v>
      </c>
      <c r="D90" s="196" t="s">
        <v>25</v>
      </c>
      <c r="E90" s="196">
        <v>11000</v>
      </c>
      <c r="F90" s="196">
        <v>4</v>
      </c>
      <c r="G90" s="258">
        <f t="shared" si="1"/>
        <v>44000</v>
      </c>
      <c r="H90" s="254" t="s">
        <v>987</v>
      </c>
      <c r="I90" s="326"/>
    </row>
    <row r="91" spans="1:35" s="188" customFormat="1" ht="15" customHeight="1">
      <c r="A91" s="13" t="s">
        <v>248</v>
      </c>
      <c r="B91" s="234" t="s">
        <v>995</v>
      </c>
      <c r="C91" s="193" t="s">
        <v>13</v>
      </c>
      <c r="D91" s="196" t="s">
        <v>1072</v>
      </c>
      <c r="E91" s="196">
        <v>15000</v>
      </c>
      <c r="F91" s="196">
        <v>2</v>
      </c>
      <c r="G91" s="258">
        <f t="shared" si="1"/>
        <v>30000</v>
      </c>
      <c r="H91" s="254" t="s">
        <v>987</v>
      </c>
      <c r="I91" s="327"/>
    </row>
    <row r="92" spans="1:35" s="188" customFormat="1" ht="15" customHeight="1">
      <c r="A92" s="241" t="s">
        <v>1171</v>
      </c>
      <c r="B92" s="242" t="s">
        <v>140</v>
      </c>
      <c r="C92" s="193" t="s">
        <v>13</v>
      </c>
      <c r="D92" s="196" t="s">
        <v>25</v>
      </c>
      <c r="E92" s="196">
        <v>15000</v>
      </c>
      <c r="F92" s="196">
        <v>6</v>
      </c>
      <c r="G92" s="258">
        <f t="shared" si="1"/>
        <v>90000</v>
      </c>
      <c r="H92" s="254" t="s">
        <v>1187</v>
      </c>
      <c r="I92" s="280" t="s">
        <v>1212</v>
      </c>
    </row>
    <row r="93" spans="1:35" s="188" customFormat="1" ht="15" customHeight="1">
      <c r="A93" s="241" t="s">
        <v>1073</v>
      </c>
      <c r="B93" s="242" t="s">
        <v>1074</v>
      </c>
      <c r="C93" s="193" t="s">
        <v>13</v>
      </c>
      <c r="D93" s="196" t="s">
        <v>25</v>
      </c>
      <c r="E93" s="196">
        <v>200</v>
      </c>
      <c r="F93" s="196">
        <v>300</v>
      </c>
      <c r="G93" s="258">
        <f t="shared" si="1"/>
        <v>60000</v>
      </c>
      <c r="H93" s="254" t="s">
        <v>1133</v>
      </c>
      <c r="I93" s="280"/>
    </row>
    <row r="94" spans="1:35" s="188" customFormat="1" ht="15" customHeight="1">
      <c r="A94" s="235" t="s">
        <v>881</v>
      </c>
      <c r="B94" s="234" t="s">
        <v>882</v>
      </c>
      <c r="C94" s="193" t="s">
        <v>13</v>
      </c>
      <c r="D94" s="195" t="s">
        <v>58</v>
      </c>
      <c r="E94" s="232">
        <v>12000</v>
      </c>
      <c r="F94" s="204">
        <v>6</v>
      </c>
      <c r="G94" s="258">
        <f t="shared" si="1"/>
        <v>72000</v>
      </c>
      <c r="H94" s="254" t="s">
        <v>984</v>
      </c>
      <c r="I94" s="280" t="s">
        <v>1199</v>
      </c>
    </row>
    <row r="95" spans="1:35" s="188" customFormat="1" ht="15" customHeight="1">
      <c r="A95" s="14">
        <v>33691176</v>
      </c>
      <c r="B95" s="234" t="s">
        <v>1129</v>
      </c>
      <c r="C95" s="193" t="s">
        <v>13</v>
      </c>
      <c r="D95" s="196" t="s">
        <v>25</v>
      </c>
      <c r="E95" s="232">
        <v>200000</v>
      </c>
      <c r="F95" s="205">
        <v>1</v>
      </c>
      <c r="G95" s="258">
        <f t="shared" si="1"/>
        <v>200000</v>
      </c>
      <c r="H95" s="254" t="s">
        <v>1163</v>
      </c>
      <c r="I95" s="280" t="s">
        <v>1192</v>
      </c>
    </row>
    <row r="96" spans="1:35" s="188" customFormat="1" ht="15" customHeight="1">
      <c r="A96" s="237">
        <v>33711480</v>
      </c>
      <c r="B96" s="238" t="s">
        <v>1141</v>
      </c>
      <c r="C96" s="197" t="s">
        <v>13</v>
      </c>
      <c r="D96" s="200" t="s">
        <v>25</v>
      </c>
      <c r="E96" s="232">
        <v>760</v>
      </c>
      <c r="F96" s="200">
        <v>50</v>
      </c>
      <c r="G96" s="258">
        <f t="shared" si="1"/>
        <v>38000</v>
      </c>
      <c r="H96" s="254" t="s">
        <v>984</v>
      </c>
      <c r="I96" s="281" t="s">
        <v>1180</v>
      </c>
    </row>
    <row r="97" spans="1:9" s="188" customFormat="1" ht="15" customHeight="1">
      <c r="A97" s="235" t="s">
        <v>883</v>
      </c>
      <c r="B97" s="234" t="s">
        <v>933</v>
      </c>
      <c r="C97" s="193" t="s">
        <v>13</v>
      </c>
      <c r="D97" s="196" t="s">
        <v>25</v>
      </c>
      <c r="E97" s="232">
        <v>600</v>
      </c>
      <c r="F97" s="205">
        <v>500</v>
      </c>
      <c r="G97" s="258">
        <f t="shared" si="1"/>
        <v>300000</v>
      </c>
      <c r="H97" s="254" t="s">
        <v>984</v>
      </c>
      <c r="I97" s="281" t="s">
        <v>1180</v>
      </c>
    </row>
    <row r="98" spans="1:9" s="188" customFormat="1" ht="15" customHeight="1">
      <c r="A98" s="13">
        <v>33761000</v>
      </c>
      <c r="B98" s="234" t="s">
        <v>82</v>
      </c>
      <c r="C98" s="193" t="s">
        <v>13</v>
      </c>
      <c r="D98" s="195" t="s">
        <v>25</v>
      </c>
      <c r="E98" s="232">
        <v>150</v>
      </c>
      <c r="F98" s="232">
        <v>3000</v>
      </c>
      <c r="G98" s="258">
        <f t="shared" si="1"/>
        <v>450000</v>
      </c>
      <c r="H98" s="254" t="s">
        <v>984</v>
      </c>
      <c r="I98" s="281" t="s">
        <v>1180</v>
      </c>
    </row>
    <row r="99" spans="1:9" s="188" customFormat="1" ht="15" customHeight="1">
      <c r="A99" s="235" t="s">
        <v>982</v>
      </c>
      <c r="B99" s="234" t="s">
        <v>150</v>
      </c>
      <c r="C99" s="193" t="s">
        <v>13</v>
      </c>
      <c r="D99" s="195" t="s">
        <v>25</v>
      </c>
      <c r="E99" s="232">
        <v>4500</v>
      </c>
      <c r="F99" s="204">
        <v>50</v>
      </c>
      <c r="G99" s="258">
        <f t="shared" si="1"/>
        <v>225000</v>
      </c>
      <c r="H99" s="254" t="s">
        <v>1133</v>
      </c>
      <c r="I99" s="325" t="s">
        <v>1190</v>
      </c>
    </row>
    <row r="100" spans="1:9" s="188" customFormat="1" ht="15" customHeight="1">
      <c r="A100" s="235" t="s">
        <v>1009</v>
      </c>
      <c r="B100" s="234" t="s">
        <v>1011</v>
      </c>
      <c r="C100" s="193" t="s">
        <v>13</v>
      </c>
      <c r="D100" s="195" t="s">
        <v>25</v>
      </c>
      <c r="E100" s="232">
        <v>1500</v>
      </c>
      <c r="F100" s="204">
        <v>60</v>
      </c>
      <c r="G100" s="258">
        <f t="shared" si="1"/>
        <v>90000</v>
      </c>
      <c r="H100" s="254" t="s">
        <v>1133</v>
      </c>
      <c r="I100" s="326"/>
    </row>
    <row r="101" spans="1:9" s="188" customFormat="1" ht="15" customHeight="1">
      <c r="A101" s="235" t="s">
        <v>1010</v>
      </c>
      <c r="B101" s="234" t="s">
        <v>1012</v>
      </c>
      <c r="C101" s="193" t="s">
        <v>13</v>
      </c>
      <c r="D101" s="195" t="s">
        <v>25</v>
      </c>
      <c r="E101" s="232">
        <v>800</v>
      </c>
      <c r="F101" s="204">
        <v>140</v>
      </c>
      <c r="G101" s="258">
        <f t="shared" si="1"/>
        <v>112000</v>
      </c>
      <c r="H101" s="254" t="s">
        <v>1133</v>
      </c>
      <c r="I101" s="326"/>
    </row>
    <row r="102" spans="1:9" s="188" customFormat="1" ht="15" customHeight="1">
      <c r="A102" s="235" t="s">
        <v>1110</v>
      </c>
      <c r="B102" s="234" t="s">
        <v>1111</v>
      </c>
      <c r="C102" s="193" t="s">
        <v>13</v>
      </c>
      <c r="D102" s="195" t="s">
        <v>25</v>
      </c>
      <c r="E102" s="232">
        <v>1500</v>
      </c>
      <c r="F102" s="204">
        <v>140</v>
      </c>
      <c r="G102" s="258">
        <f t="shared" si="1"/>
        <v>210000</v>
      </c>
      <c r="H102" s="254" t="s">
        <v>1133</v>
      </c>
      <c r="I102" s="327"/>
    </row>
    <row r="103" spans="1:9" s="188" customFormat="1" ht="22.15" customHeight="1">
      <c r="A103" s="234" t="s">
        <v>1112</v>
      </c>
      <c r="B103" s="234" t="s">
        <v>1172</v>
      </c>
      <c r="C103" s="193" t="s">
        <v>13</v>
      </c>
      <c r="D103" s="195" t="s">
        <v>25</v>
      </c>
      <c r="E103" s="232">
        <v>100000</v>
      </c>
      <c r="F103" s="204">
        <v>2</v>
      </c>
      <c r="G103" s="258">
        <f t="shared" si="1"/>
        <v>200000</v>
      </c>
      <c r="H103" s="254" t="s">
        <v>987</v>
      </c>
      <c r="I103" s="280" t="s">
        <v>1185</v>
      </c>
    </row>
    <row r="104" spans="1:9" s="188" customFormat="1" ht="15" customHeight="1">
      <c r="A104" s="13" t="s">
        <v>884</v>
      </c>
      <c r="B104" s="234" t="s">
        <v>1029</v>
      </c>
      <c r="C104" s="193" t="s">
        <v>13</v>
      </c>
      <c r="D104" s="195" t="s">
        <v>25</v>
      </c>
      <c r="E104" s="232">
        <v>200000</v>
      </c>
      <c r="F104" s="232">
        <v>1</v>
      </c>
      <c r="G104" s="258">
        <f t="shared" si="1"/>
        <v>200000</v>
      </c>
      <c r="H104" s="254" t="s">
        <v>984</v>
      </c>
      <c r="I104" s="280"/>
    </row>
    <row r="105" spans="1:9" s="188" customFormat="1" ht="24" customHeight="1">
      <c r="A105" s="13" t="s">
        <v>885</v>
      </c>
      <c r="B105" s="234" t="s">
        <v>1030</v>
      </c>
      <c r="C105" s="193" t="s">
        <v>13</v>
      </c>
      <c r="D105" s="195" t="s">
        <v>25</v>
      </c>
      <c r="E105" s="232">
        <v>150000</v>
      </c>
      <c r="F105" s="232">
        <v>1</v>
      </c>
      <c r="G105" s="258">
        <f t="shared" si="1"/>
        <v>150000</v>
      </c>
      <c r="H105" s="254" t="s">
        <v>984</v>
      </c>
      <c r="I105" s="280"/>
    </row>
    <row r="106" spans="1:9" s="188" customFormat="1" ht="15" customHeight="1">
      <c r="A106" s="13" t="s">
        <v>1031</v>
      </c>
      <c r="B106" s="234" t="s">
        <v>1032</v>
      </c>
      <c r="C106" s="193" t="s">
        <v>13</v>
      </c>
      <c r="D106" s="195" t="s">
        <v>25</v>
      </c>
      <c r="E106" s="232">
        <v>110000</v>
      </c>
      <c r="F106" s="232">
        <v>1</v>
      </c>
      <c r="G106" s="258">
        <f t="shared" si="1"/>
        <v>110000</v>
      </c>
      <c r="H106" s="254" t="s">
        <v>984</v>
      </c>
      <c r="I106" s="280"/>
    </row>
    <row r="107" spans="1:9" s="188" customFormat="1" ht="15" customHeight="1">
      <c r="A107" s="13">
        <v>35330000</v>
      </c>
      <c r="B107" s="234" t="s">
        <v>1183</v>
      </c>
      <c r="C107" s="193" t="s">
        <v>13</v>
      </c>
      <c r="D107" s="195" t="s">
        <v>25</v>
      </c>
      <c r="E107" s="232">
        <v>200</v>
      </c>
      <c r="F107" s="232">
        <v>5000</v>
      </c>
      <c r="G107" s="258">
        <f t="shared" si="1"/>
        <v>1000000</v>
      </c>
      <c r="H107" s="254" t="s">
        <v>984</v>
      </c>
      <c r="I107" s="280"/>
    </row>
    <row r="108" spans="1:9" s="188" customFormat="1" ht="15" customHeight="1">
      <c r="A108" s="13">
        <v>38111100</v>
      </c>
      <c r="B108" s="234" t="s">
        <v>1045</v>
      </c>
      <c r="C108" s="193" t="s">
        <v>13</v>
      </c>
      <c r="D108" s="195" t="s">
        <v>25</v>
      </c>
      <c r="E108" s="232">
        <v>4000</v>
      </c>
      <c r="F108" s="232">
        <v>20</v>
      </c>
      <c r="G108" s="258">
        <f t="shared" si="1"/>
        <v>80000</v>
      </c>
      <c r="H108" s="254" t="s">
        <v>1046</v>
      </c>
      <c r="I108" s="280"/>
    </row>
    <row r="109" spans="1:9" s="188" customFormat="1" ht="15" customHeight="1">
      <c r="A109" s="13">
        <v>39111140</v>
      </c>
      <c r="B109" s="234" t="s">
        <v>1128</v>
      </c>
      <c r="C109" s="193" t="s">
        <v>148</v>
      </c>
      <c r="D109" s="195" t="s">
        <v>25</v>
      </c>
      <c r="E109" s="232">
        <v>60000</v>
      </c>
      <c r="F109" s="232">
        <v>18</v>
      </c>
      <c r="G109" s="258">
        <f t="shared" si="1"/>
        <v>1080000</v>
      </c>
      <c r="H109" s="255" t="s">
        <v>1127</v>
      </c>
      <c r="I109" s="280"/>
    </row>
    <row r="110" spans="1:9" s="188" customFormat="1" ht="15" customHeight="1">
      <c r="A110" s="13">
        <v>39111220</v>
      </c>
      <c r="B110" s="234" t="s">
        <v>975</v>
      </c>
      <c r="C110" s="193" t="s">
        <v>148</v>
      </c>
      <c r="D110" s="195" t="s">
        <v>25</v>
      </c>
      <c r="E110" s="232">
        <v>90000</v>
      </c>
      <c r="F110" s="232">
        <v>9</v>
      </c>
      <c r="G110" s="258">
        <f t="shared" si="1"/>
        <v>810000</v>
      </c>
      <c r="H110" s="254" t="s">
        <v>1213</v>
      </c>
      <c r="I110" s="280"/>
    </row>
    <row r="111" spans="1:9" s="188" customFormat="1" ht="15" customHeight="1">
      <c r="A111" s="13">
        <v>39111180</v>
      </c>
      <c r="B111" s="234" t="s">
        <v>962</v>
      </c>
      <c r="C111" s="193" t="s">
        <v>148</v>
      </c>
      <c r="D111" s="195" t="s">
        <v>25</v>
      </c>
      <c r="E111" s="232">
        <v>8500</v>
      </c>
      <c r="F111" s="232">
        <v>18</v>
      </c>
      <c r="G111" s="258">
        <f t="shared" si="1"/>
        <v>153000</v>
      </c>
      <c r="H111" s="254" t="s">
        <v>1113</v>
      </c>
      <c r="I111" s="280"/>
    </row>
    <row r="112" spans="1:9" s="188" customFormat="1" ht="15" customHeight="1">
      <c r="A112" s="13" t="s">
        <v>971</v>
      </c>
      <c r="B112" s="234" t="s">
        <v>970</v>
      </c>
      <c r="C112" s="193" t="s">
        <v>148</v>
      </c>
      <c r="D112" s="195" t="s">
        <v>25</v>
      </c>
      <c r="E112" s="232">
        <v>90000</v>
      </c>
      <c r="F112" s="232">
        <v>11</v>
      </c>
      <c r="G112" s="258">
        <f t="shared" si="1"/>
        <v>990000</v>
      </c>
      <c r="H112" s="254" t="s">
        <v>1114</v>
      </c>
      <c r="I112" s="280"/>
    </row>
    <row r="113" spans="1:9" s="188" customFormat="1" ht="15" customHeight="1">
      <c r="A113" s="13" t="s">
        <v>1126</v>
      </c>
      <c r="B113" s="234" t="s">
        <v>972</v>
      </c>
      <c r="C113" s="193" t="s">
        <v>148</v>
      </c>
      <c r="D113" s="195" t="s">
        <v>25</v>
      </c>
      <c r="E113" s="232">
        <v>150000</v>
      </c>
      <c r="F113" s="232">
        <v>2</v>
      </c>
      <c r="G113" s="258">
        <f t="shared" si="1"/>
        <v>300000</v>
      </c>
      <c r="H113" s="254" t="s">
        <v>1114</v>
      </c>
      <c r="I113" s="280"/>
    </row>
    <row r="114" spans="1:9" s="188" customFormat="1" ht="15" customHeight="1">
      <c r="A114" s="13">
        <v>39121520</v>
      </c>
      <c r="B114" s="234" t="s">
        <v>963</v>
      </c>
      <c r="C114" s="193" t="s">
        <v>148</v>
      </c>
      <c r="D114" s="195" t="s">
        <v>25</v>
      </c>
      <c r="E114" s="232">
        <v>70000</v>
      </c>
      <c r="F114" s="232">
        <v>2</v>
      </c>
      <c r="G114" s="258">
        <f t="shared" si="1"/>
        <v>140000</v>
      </c>
      <c r="H114" s="254" t="s">
        <v>1125</v>
      </c>
      <c r="I114" s="280"/>
    </row>
    <row r="115" spans="1:9" s="188" customFormat="1" ht="15" customHeight="1">
      <c r="A115" s="13">
        <v>39138110</v>
      </c>
      <c r="B115" s="234" t="s">
        <v>1077</v>
      </c>
      <c r="C115" s="193" t="s">
        <v>148</v>
      </c>
      <c r="D115" s="195" t="s">
        <v>25</v>
      </c>
      <c r="E115" s="232">
        <v>40000</v>
      </c>
      <c r="F115" s="232">
        <v>10</v>
      </c>
      <c r="G115" s="258">
        <f t="shared" si="1"/>
        <v>400000</v>
      </c>
      <c r="H115" s="254" t="s">
        <v>1176</v>
      </c>
      <c r="I115" s="280"/>
    </row>
    <row r="116" spans="1:9" s="188" customFormat="1" ht="15" customHeight="1">
      <c r="A116" s="13">
        <v>39132100</v>
      </c>
      <c r="B116" s="234" t="s">
        <v>973</v>
      </c>
      <c r="C116" s="193" t="s">
        <v>148</v>
      </c>
      <c r="D116" s="195" t="s">
        <v>25</v>
      </c>
      <c r="E116" s="232">
        <v>100000</v>
      </c>
      <c r="F116" s="232">
        <v>6</v>
      </c>
      <c r="G116" s="258">
        <f t="shared" si="1"/>
        <v>600000</v>
      </c>
      <c r="H116" s="254" t="s">
        <v>981</v>
      </c>
      <c r="I116" s="280"/>
    </row>
    <row r="117" spans="1:9" s="188" customFormat="1" ht="15" customHeight="1">
      <c r="A117" s="13">
        <v>39151130</v>
      </c>
      <c r="B117" s="234" t="s">
        <v>1061</v>
      </c>
      <c r="C117" s="193" t="s">
        <v>148</v>
      </c>
      <c r="D117" s="195" t="s">
        <v>25</v>
      </c>
      <c r="E117" s="232">
        <v>20000000</v>
      </c>
      <c r="F117" s="232">
        <v>1</v>
      </c>
      <c r="G117" s="258">
        <f t="shared" si="1"/>
        <v>20000000</v>
      </c>
      <c r="H117" s="254" t="s">
        <v>984</v>
      </c>
      <c r="I117" s="281" t="s">
        <v>1189</v>
      </c>
    </row>
    <row r="118" spans="1:9" s="188" customFormat="1" ht="33" customHeight="1">
      <c r="A118" s="13">
        <v>39151230</v>
      </c>
      <c r="B118" s="234" t="s">
        <v>974</v>
      </c>
      <c r="C118" s="193" t="s">
        <v>148</v>
      </c>
      <c r="D118" s="195" t="s">
        <v>25</v>
      </c>
      <c r="E118" s="232">
        <v>200000</v>
      </c>
      <c r="F118" s="232">
        <v>1</v>
      </c>
      <c r="G118" s="258">
        <f t="shared" si="1"/>
        <v>200000</v>
      </c>
      <c r="H118" s="254" t="s">
        <v>1114</v>
      </c>
      <c r="I118" s="281"/>
    </row>
    <row r="119" spans="1:9" s="188" customFormat="1" ht="15" customHeight="1">
      <c r="A119" s="13" t="s">
        <v>886</v>
      </c>
      <c r="B119" s="234" t="s">
        <v>887</v>
      </c>
      <c r="C119" s="193" t="s">
        <v>13</v>
      </c>
      <c r="D119" s="195" t="s">
        <v>25</v>
      </c>
      <c r="E119" s="232">
        <v>15</v>
      </c>
      <c r="F119" s="205">
        <v>10000</v>
      </c>
      <c r="G119" s="258">
        <f t="shared" si="1"/>
        <v>150000</v>
      </c>
      <c r="H119" s="254" t="s">
        <v>984</v>
      </c>
      <c r="I119" s="281" t="s">
        <v>1180</v>
      </c>
    </row>
    <row r="120" spans="1:9" s="188" customFormat="1" ht="15" customHeight="1">
      <c r="A120" s="13" t="s">
        <v>888</v>
      </c>
      <c r="B120" s="234" t="s">
        <v>1224</v>
      </c>
      <c r="C120" s="193" t="s">
        <v>13</v>
      </c>
      <c r="D120" s="195" t="s">
        <v>25</v>
      </c>
      <c r="E120" s="195">
        <v>5</v>
      </c>
      <c r="F120" s="205">
        <v>5000</v>
      </c>
      <c r="G120" s="258">
        <f t="shared" si="1"/>
        <v>25000</v>
      </c>
      <c r="H120" s="254" t="s">
        <v>984</v>
      </c>
      <c r="I120" s="281" t="s">
        <v>1180</v>
      </c>
    </row>
    <row r="121" spans="1:9" s="188" customFormat="1" ht="15" customHeight="1">
      <c r="A121" s="13" t="s">
        <v>871</v>
      </c>
      <c r="B121" s="234" t="s">
        <v>911</v>
      </c>
      <c r="C121" s="193" t="s">
        <v>13</v>
      </c>
      <c r="D121" s="275" t="s">
        <v>25</v>
      </c>
      <c r="E121" s="195">
        <v>350</v>
      </c>
      <c r="F121" s="205">
        <v>10</v>
      </c>
      <c r="G121" s="258">
        <f t="shared" si="1"/>
        <v>3500</v>
      </c>
      <c r="H121" s="254" t="s">
        <v>984</v>
      </c>
      <c r="I121" s="281" t="s">
        <v>1180</v>
      </c>
    </row>
    <row r="122" spans="1:9" s="188" customFormat="1" ht="15" customHeight="1">
      <c r="A122" s="13" t="s">
        <v>872</v>
      </c>
      <c r="B122" s="234" t="s">
        <v>911</v>
      </c>
      <c r="C122" s="193" t="s">
        <v>13</v>
      </c>
      <c r="D122" s="275" t="s">
        <v>25</v>
      </c>
      <c r="E122" s="232">
        <v>250</v>
      </c>
      <c r="F122" s="205">
        <v>10</v>
      </c>
      <c r="G122" s="258">
        <f t="shared" si="1"/>
        <v>2500</v>
      </c>
      <c r="H122" s="254" t="s">
        <v>984</v>
      </c>
      <c r="I122" s="281" t="s">
        <v>1180</v>
      </c>
    </row>
    <row r="123" spans="1:9" s="188" customFormat="1" ht="15" customHeight="1">
      <c r="A123" s="13">
        <v>39221480</v>
      </c>
      <c r="B123" s="234" t="s">
        <v>391</v>
      </c>
      <c r="C123" s="193" t="s">
        <v>13</v>
      </c>
      <c r="D123" s="275" t="s">
        <v>25</v>
      </c>
      <c r="E123" s="232">
        <v>700</v>
      </c>
      <c r="F123" s="205">
        <v>40</v>
      </c>
      <c r="G123" s="258">
        <f t="shared" si="1"/>
        <v>28000</v>
      </c>
      <c r="H123" s="254" t="s">
        <v>984</v>
      </c>
      <c r="I123" s="281" t="s">
        <v>1186</v>
      </c>
    </row>
    <row r="124" spans="1:9" s="188" customFormat="1" ht="15" customHeight="1">
      <c r="A124" s="13">
        <v>39224331</v>
      </c>
      <c r="B124" s="234" t="s">
        <v>1033</v>
      </c>
      <c r="C124" s="193" t="s">
        <v>13</v>
      </c>
      <c r="D124" s="275" t="s">
        <v>25</v>
      </c>
      <c r="E124" s="232">
        <v>10000</v>
      </c>
      <c r="F124" s="205">
        <v>20</v>
      </c>
      <c r="G124" s="258">
        <f t="shared" si="1"/>
        <v>200000</v>
      </c>
      <c r="H124" s="254" t="s">
        <v>984</v>
      </c>
      <c r="I124" s="281" t="s">
        <v>1186</v>
      </c>
    </row>
    <row r="125" spans="1:9" s="188" customFormat="1" ht="15" customHeight="1">
      <c r="A125" s="13" t="s">
        <v>1048</v>
      </c>
      <c r="B125" s="234" t="s">
        <v>1047</v>
      </c>
      <c r="C125" s="193" t="s">
        <v>13</v>
      </c>
      <c r="D125" s="195" t="s">
        <v>25</v>
      </c>
      <c r="E125" s="232">
        <v>310000</v>
      </c>
      <c r="F125" s="232">
        <v>1</v>
      </c>
      <c r="G125" s="258">
        <f t="shared" si="1"/>
        <v>310000</v>
      </c>
      <c r="H125" s="254" t="s">
        <v>985</v>
      </c>
      <c r="I125" s="280" t="s">
        <v>1180</v>
      </c>
    </row>
    <row r="126" spans="1:9" s="188" customFormat="1" ht="15" customHeight="1">
      <c r="A126" s="13" t="s">
        <v>1049</v>
      </c>
      <c r="B126" s="234" t="s">
        <v>1050</v>
      </c>
      <c r="C126" s="193" t="s">
        <v>13</v>
      </c>
      <c r="D126" s="195" t="s">
        <v>25</v>
      </c>
      <c r="E126" s="232">
        <v>195000</v>
      </c>
      <c r="F126" s="232">
        <v>1</v>
      </c>
      <c r="G126" s="258">
        <f t="shared" si="1"/>
        <v>195000</v>
      </c>
      <c r="H126" s="254" t="s">
        <v>985</v>
      </c>
      <c r="I126" s="280" t="s">
        <v>1180</v>
      </c>
    </row>
    <row r="127" spans="1:9" s="188" customFormat="1" ht="15" customHeight="1">
      <c r="A127" s="235" t="s">
        <v>1134</v>
      </c>
      <c r="B127" s="234" t="s">
        <v>1135</v>
      </c>
      <c r="C127" s="193" t="s">
        <v>13</v>
      </c>
      <c r="D127" s="195" t="s">
        <v>25</v>
      </c>
      <c r="E127" s="232">
        <v>200</v>
      </c>
      <c r="F127" s="204">
        <v>25</v>
      </c>
      <c r="G127" s="258">
        <f t="shared" si="1"/>
        <v>5000</v>
      </c>
      <c r="H127" s="254" t="s">
        <v>1133</v>
      </c>
      <c r="I127" s="280" t="s">
        <v>1185</v>
      </c>
    </row>
    <row r="128" spans="1:9" s="188" customFormat="1" ht="23.5" customHeight="1">
      <c r="A128" s="13" t="s">
        <v>914</v>
      </c>
      <c r="B128" s="234" t="s">
        <v>889</v>
      </c>
      <c r="C128" s="193" t="s">
        <v>13</v>
      </c>
      <c r="D128" s="275" t="s">
        <v>25</v>
      </c>
      <c r="E128" s="232">
        <v>5000</v>
      </c>
      <c r="F128" s="275">
        <v>50</v>
      </c>
      <c r="G128" s="258">
        <f t="shared" si="1"/>
        <v>250000</v>
      </c>
      <c r="H128" s="254" t="s">
        <v>984</v>
      </c>
      <c r="I128" s="281" t="s">
        <v>1189</v>
      </c>
    </row>
    <row r="129" spans="1:9" s="188" customFormat="1" ht="21" customHeight="1">
      <c r="A129" s="13" t="s">
        <v>915</v>
      </c>
      <c r="B129" s="234" t="s">
        <v>889</v>
      </c>
      <c r="C129" s="193" t="s">
        <v>13</v>
      </c>
      <c r="D129" s="275" t="s">
        <v>25</v>
      </c>
      <c r="E129" s="232">
        <v>10000</v>
      </c>
      <c r="F129" s="275">
        <v>10</v>
      </c>
      <c r="G129" s="258">
        <f t="shared" si="1"/>
        <v>100000</v>
      </c>
      <c r="H129" s="254" t="s">
        <v>984</v>
      </c>
      <c r="I129" s="281" t="s">
        <v>1189</v>
      </c>
    </row>
    <row r="130" spans="1:9" s="188" customFormat="1" ht="15" customHeight="1">
      <c r="A130" s="13">
        <v>39515440</v>
      </c>
      <c r="B130" s="234" t="s">
        <v>89</v>
      </c>
      <c r="C130" s="193" t="s">
        <v>148</v>
      </c>
      <c r="D130" s="195" t="s">
        <v>86</v>
      </c>
      <c r="E130" s="232">
        <v>7000</v>
      </c>
      <c r="F130" s="195">
        <v>280</v>
      </c>
      <c r="G130" s="258">
        <f t="shared" si="1"/>
        <v>1960000</v>
      </c>
      <c r="H130" s="254" t="s">
        <v>1034</v>
      </c>
      <c r="I130" s="281" t="s">
        <v>1189</v>
      </c>
    </row>
    <row r="131" spans="1:9" s="188" customFormat="1" ht="15" customHeight="1">
      <c r="A131" s="13">
        <v>39515450</v>
      </c>
      <c r="B131" s="234" t="s">
        <v>184</v>
      </c>
      <c r="C131" s="193" t="s">
        <v>148</v>
      </c>
      <c r="D131" s="195" t="s">
        <v>86</v>
      </c>
      <c r="E131" s="232">
        <v>10000</v>
      </c>
      <c r="F131" s="232">
        <v>60</v>
      </c>
      <c r="G131" s="258">
        <f t="shared" si="1"/>
        <v>600000</v>
      </c>
      <c r="H131" s="254" t="s">
        <v>984</v>
      </c>
      <c r="I131" s="281" t="s">
        <v>1189</v>
      </c>
    </row>
    <row r="132" spans="1:9" s="188" customFormat="1" ht="15" customHeight="1">
      <c r="A132" s="13" t="s">
        <v>1051</v>
      </c>
      <c r="B132" s="234" t="s">
        <v>1053</v>
      </c>
      <c r="C132" s="193" t="s">
        <v>148</v>
      </c>
      <c r="D132" s="195" t="s">
        <v>91</v>
      </c>
      <c r="E132" s="232">
        <v>1400</v>
      </c>
      <c r="F132" s="195">
        <v>50</v>
      </c>
      <c r="G132" s="258">
        <f t="shared" si="1"/>
        <v>70000</v>
      </c>
      <c r="H132" s="254" t="s">
        <v>985</v>
      </c>
      <c r="I132" s="281"/>
    </row>
    <row r="133" spans="1:9" s="188" customFormat="1" ht="15" customHeight="1">
      <c r="A133" s="13" t="s">
        <v>1052</v>
      </c>
      <c r="B133" s="234" t="s">
        <v>1175</v>
      </c>
      <c r="C133" s="193" t="s">
        <v>148</v>
      </c>
      <c r="D133" s="195" t="s">
        <v>91</v>
      </c>
      <c r="E133" s="232">
        <v>1660</v>
      </c>
      <c r="F133" s="195">
        <v>100</v>
      </c>
      <c r="G133" s="258">
        <f t="shared" si="1"/>
        <v>166000</v>
      </c>
      <c r="H133" s="254" t="s">
        <v>985</v>
      </c>
      <c r="I133" s="281"/>
    </row>
    <row r="134" spans="1:9" s="188" customFormat="1" ht="15" customHeight="1">
      <c r="A134" s="13">
        <v>39541170</v>
      </c>
      <c r="B134" s="13" t="s">
        <v>954</v>
      </c>
      <c r="C134" s="193" t="s">
        <v>148</v>
      </c>
      <c r="D134" s="195" t="s">
        <v>91</v>
      </c>
      <c r="E134" s="232">
        <v>3000</v>
      </c>
      <c r="F134" s="195">
        <v>80</v>
      </c>
      <c r="G134" s="258">
        <f t="shared" si="1"/>
        <v>240000</v>
      </c>
      <c r="H134" s="254" t="s">
        <v>1115</v>
      </c>
      <c r="I134" s="281"/>
    </row>
    <row r="135" spans="1:9" s="188" customFormat="1" ht="15" customHeight="1">
      <c r="A135" s="13">
        <v>39511120</v>
      </c>
      <c r="B135" s="234" t="s">
        <v>1159</v>
      </c>
      <c r="C135" s="199" t="s">
        <v>148</v>
      </c>
      <c r="D135" s="205" t="s">
        <v>25</v>
      </c>
      <c r="E135" s="232">
        <v>3000000</v>
      </c>
      <c r="F135" s="195">
        <v>1</v>
      </c>
      <c r="G135" s="258">
        <f t="shared" si="1"/>
        <v>3000000</v>
      </c>
      <c r="H135" s="254" t="s">
        <v>984</v>
      </c>
      <c r="I135" s="281" t="s">
        <v>1189</v>
      </c>
    </row>
    <row r="136" spans="1:9" s="188" customFormat="1" ht="15" customHeight="1">
      <c r="A136" s="13" t="s">
        <v>213</v>
      </c>
      <c r="B136" s="234" t="s">
        <v>1042</v>
      </c>
      <c r="C136" s="199" t="s">
        <v>148</v>
      </c>
      <c r="D136" s="205" t="s">
        <v>25</v>
      </c>
      <c r="E136" s="232">
        <v>30000</v>
      </c>
      <c r="F136" s="232">
        <v>1</v>
      </c>
      <c r="G136" s="258">
        <f t="shared" si="1"/>
        <v>30000</v>
      </c>
      <c r="H136" s="254" t="s">
        <v>1037</v>
      </c>
      <c r="I136" s="281" t="s">
        <v>1189</v>
      </c>
    </row>
    <row r="137" spans="1:9" s="188" customFormat="1" ht="15" customHeight="1">
      <c r="A137" s="13" t="s">
        <v>214</v>
      </c>
      <c r="B137" s="234" t="s">
        <v>505</v>
      </c>
      <c r="C137" s="199" t="s">
        <v>148</v>
      </c>
      <c r="D137" s="205" t="s">
        <v>25</v>
      </c>
      <c r="E137" s="232">
        <v>27000</v>
      </c>
      <c r="F137" s="232">
        <v>5</v>
      </c>
      <c r="G137" s="258">
        <f t="shared" si="1"/>
        <v>135000</v>
      </c>
      <c r="H137" s="254" t="s">
        <v>984</v>
      </c>
      <c r="I137" s="281" t="s">
        <v>1189</v>
      </c>
    </row>
    <row r="138" spans="1:9" s="188" customFormat="1" ht="15" customHeight="1">
      <c r="A138" s="13">
        <v>39713432</v>
      </c>
      <c r="B138" s="234" t="s">
        <v>921</v>
      </c>
      <c r="C138" s="199" t="s">
        <v>148</v>
      </c>
      <c r="D138" s="195" t="s">
        <v>25</v>
      </c>
      <c r="E138" s="232">
        <v>100000</v>
      </c>
      <c r="F138" s="232">
        <v>2</v>
      </c>
      <c r="G138" s="258">
        <f t="shared" si="1"/>
        <v>200000</v>
      </c>
      <c r="H138" s="254" t="s">
        <v>984</v>
      </c>
      <c r="I138" s="281" t="s">
        <v>1189</v>
      </c>
    </row>
    <row r="139" spans="1:9" s="188" customFormat="1" ht="15" customHeight="1">
      <c r="A139" s="14">
        <v>39711140</v>
      </c>
      <c r="B139" s="243" t="s">
        <v>934</v>
      </c>
      <c r="C139" s="199" t="s">
        <v>148</v>
      </c>
      <c r="D139" s="201" t="s">
        <v>25</v>
      </c>
      <c r="E139" s="232">
        <v>500000</v>
      </c>
      <c r="F139" s="201">
        <v>2</v>
      </c>
      <c r="G139" s="258">
        <f t="shared" si="1"/>
        <v>1000000</v>
      </c>
      <c r="H139" s="254" t="s">
        <v>984</v>
      </c>
      <c r="I139" s="281" t="s">
        <v>1189</v>
      </c>
    </row>
    <row r="140" spans="1:9" s="188" customFormat="1" ht="22" customHeight="1">
      <c r="A140" s="244" t="s">
        <v>935</v>
      </c>
      <c r="B140" s="242" t="s">
        <v>1036</v>
      </c>
      <c r="C140" s="193" t="s">
        <v>148</v>
      </c>
      <c r="D140" s="195" t="s">
        <v>25</v>
      </c>
      <c r="E140" s="232">
        <v>200000</v>
      </c>
      <c r="F140" s="231">
        <v>2</v>
      </c>
      <c r="G140" s="258">
        <f t="shared" si="1"/>
        <v>400000</v>
      </c>
      <c r="H140" s="254" t="s">
        <v>984</v>
      </c>
      <c r="I140" s="281" t="s">
        <v>1189</v>
      </c>
    </row>
    <row r="141" spans="1:9" s="188" customFormat="1" ht="15" customHeight="1">
      <c r="A141" s="244" t="s">
        <v>918</v>
      </c>
      <c r="B141" s="242" t="s">
        <v>990</v>
      </c>
      <c r="C141" s="193" t="s">
        <v>148</v>
      </c>
      <c r="D141" s="195" t="s">
        <v>25</v>
      </c>
      <c r="E141" s="232">
        <v>10000</v>
      </c>
      <c r="F141" s="231">
        <v>6</v>
      </c>
      <c r="G141" s="258">
        <f t="shared" si="1"/>
        <v>60000</v>
      </c>
      <c r="H141" s="254" t="s">
        <v>984</v>
      </c>
      <c r="I141" s="281" t="s">
        <v>1189</v>
      </c>
    </row>
    <row r="142" spans="1:9" s="188" customFormat="1" ht="15" customHeight="1">
      <c r="A142" s="244" t="s">
        <v>917</v>
      </c>
      <c r="B142" s="242" t="s">
        <v>936</v>
      </c>
      <c r="C142" s="193" t="s">
        <v>148</v>
      </c>
      <c r="D142" s="195" t="s">
        <v>25</v>
      </c>
      <c r="E142" s="232">
        <v>50000</v>
      </c>
      <c r="F142" s="231">
        <v>4</v>
      </c>
      <c r="G142" s="258">
        <f t="shared" si="1"/>
        <v>200000</v>
      </c>
      <c r="H142" s="254" t="s">
        <v>984</v>
      </c>
      <c r="I142" s="281" t="s">
        <v>1189</v>
      </c>
    </row>
    <row r="143" spans="1:9" s="188" customFormat="1" ht="15" customHeight="1">
      <c r="A143" s="244" t="s">
        <v>919</v>
      </c>
      <c r="B143" s="242" t="s">
        <v>937</v>
      </c>
      <c r="C143" s="193" t="s">
        <v>148</v>
      </c>
      <c r="D143" s="195" t="s">
        <v>25</v>
      </c>
      <c r="E143" s="232">
        <v>180000</v>
      </c>
      <c r="F143" s="231">
        <v>2</v>
      </c>
      <c r="G143" s="258">
        <f t="shared" si="1"/>
        <v>360000</v>
      </c>
      <c r="H143" s="254" t="s">
        <v>984</v>
      </c>
      <c r="I143" s="281" t="s">
        <v>1189</v>
      </c>
    </row>
    <row r="144" spans="1:9" s="188" customFormat="1" ht="15" customHeight="1">
      <c r="A144" s="244" t="s">
        <v>920</v>
      </c>
      <c r="B144" s="242" t="s">
        <v>938</v>
      </c>
      <c r="C144" s="193" t="s">
        <v>148</v>
      </c>
      <c r="D144" s="195" t="s">
        <v>25</v>
      </c>
      <c r="E144" s="232">
        <v>20000</v>
      </c>
      <c r="F144" s="231">
        <v>4</v>
      </c>
      <c r="G144" s="258">
        <f t="shared" si="1"/>
        <v>80000</v>
      </c>
      <c r="H144" s="254" t="s">
        <v>984</v>
      </c>
      <c r="I144" s="281" t="s">
        <v>1189</v>
      </c>
    </row>
    <row r="145" spans="1:9" s="188" customFormat="1" ht="15" customHeight="1">
      <c r="A145" s="244" t="s">
        <v>980</v>
      </c>
      <c r="B145" s="242" t="s">
        <v>991</v>
      </c>
      <c r="C145" s="193" t="s">
        <v>148</v>
      </c>
      <c r="D145" s="195" t="s">
        <v>25</v>
      </c>
      <c r="E145" s="232">
        <v>200000</v>
      </c>
      <c r="F145" s="231">
        <v>3</v>
      </c>
      <c r="G145" s="258">
        <f t="shared" si="1"/>
        <v>600000</v>
      </c>
      <c r="H145" s="254" t="s">
        <v>1200</v>
      </c>
      <c r="I145" s="285" t="s">
        <v>1180</v>
      </c>
    </row>
    <row r="146" spans="1:9" s="188" customFormat="1" ht="15" customHeight="1">
      <c r="A146" s="244" t="s">
        <v>992</v>
      </c>
      <c r="B146" s="242" t="s">
        <v>993</v>
      </c>
      <c r="C146" s="193" t="s">
        <v>148</v>
      </c>
      <c r="D146" s="195" t="s">
        <v>25</v>
      </c>
      <c r="E146" s="232">
        <v>300000</v>
      </c>
      <c r="F146" s="231">
        <v>1</v>
      </c>
      <c r="G146" s="258">
        <f t="shared" si="1"/>
        <v>300000</v>
      </c>
      <c r="H146" s="254" t="s">
        <v>1177</v>
      </c>
      <c r="I146" s="281" t="s">
        <v>1180</v>
      </c>
    </row>
    <row r="147" spans="1:9" s="188" customFormat="1" ht="15" customHeight="1">
      <c r="A147" s="235" t="s">
        <v>1039</v>
      </c>
      <c r="B147" s="234" t="s">
        <v>1150</v>
      </c>
      <c r="C147" s="193" t="s">
        <v>148</v>
      </c>
      <c r="D147" s="195" t="s">
        <v>51</v>
      </c>
      <c r="E147" s="232">
        <v>700</v>
      </c>
      <c r="F147" s="276">
        <v>100</v>
      </c>
      <c r="G147" s="258">
        <f t="shared" si="1"/>
        <v>70000</v>
      </c>
      <c r="H147" s="254" t="s">
        <v>984</v>
      </c>
      <c r="I147" s="281" t="s">
        <v>1180</v>
      </c>
    </row>
    <row r="148" spans="1:9" s="188" customFormat="1" ht="15" customHeight="1">
      <c r="A148" s="13">
        <v>39831283</v>
      </c>
      <c r="B148" s="234" t="s">
        <v>870</v>
      </c>
      <c r="C148" s="193" t="s">
        <v>148</v>
      </c>
      <c r="D148" s="195" t="s">
        <v>25</v>
      </c>
      <c r="E148" s="232">
        <v>1000</v>
      </c>
      <c r="F148" s="232">
        <v>50</v>
      </c>
      <c r="G148" s="258">
        <f t="shared" si="1"/>
        <v>50000</v>
      </c>
      <c r="H148" s="254" t="s">
        <v>984</v>
      </c>
      <c r="I148" s="281" t="s">
        <v>1180</v>
      </c>
    </row>
    <row r="149" spans="1:9" s="188" customFormat="1" ht="15" customHeight="1">
      <c r="A149" s="13">
        <v>39831280</v>
      </c>
      <c r="B149" s="245" t="s">
        <v>354</v>
      </c>
      <c r="C149" s="193" t="s">
        <v>148</v>
      </c>
      <c r="D149" s="203" t="s">
        <v>58</v>
      </c>
      <c r="E149" s="232">
        <v>500</v>
      </c>
      <c r="F149" s="232">
        <v>100</v>
      </c>
      <c r="G149" s="258">
        <f t="shared" ref="G149:G172" si="2">E149*F149</f>
        <v>50000</v>
      </c>
      <c r="H149" s="254" t="s">
        <v>984</v>
      </c>
      <c r="I149" s="281" t="s">
        <v>1180</v>
      </c>
    </row>
    <row r="150" spans="1:9" s="188" customFormat="1" ht="15" customHeight="1">
      <c r="A150" s="13">
        <v>39835000</v>
      </c>
      <c r="B150" s="234" t="s">
        <v>897</v>
      </c>
      <c r="C150" s="193" t="s">
        <v>148</v>
      </c>
      <c r="D150" s="203" t="s">
        <v>25</v>
      </c>
      <c r="E150" s="232">
        <v>1700</v>
      </c>
      <c r="F150" s="204">
        <v>20</v>
      </c>
      <c r="G150" s="258">
        <f t="shared" si="2"/>
        <v>34000</v>
      </c>
      <c r="H150" s="254" t="s">
        <v>984</v>
      </c>
      <c r="I150" s="281" t="s">
        <v>1180</v>
      </c>
    </row>
    <row r="151" spans="1:9" s="188" customFormat="1" ht="15" customHeight="1">
      <c r="A151" s="13" t="s">
        <v>277</v>
      </c>
      <c r="B151" s="234" t="s">
        <v>868</v>
      </c>
      <c r="C151" s="193" t="s">
        <v>13</v>
      </c>
      <c r="D151" s="203" t="s">
        <v>58</v>
      </c>
      <c r="E151" s="232">
        <v>180</v>
      </c>
      <c r="F151" s="196">
        <v>200</v>
      </c>
      <c r="G151" s="258">
        <f t="shared" si="2"/>
        <v>36000</v>
      </c>
      <c r="H151" s="254" t="s">
        <v>1013</v>
      </c>
      <c r="I151" s="281" t="s">
        <v>1184</v>
      </c>
    </row>
    <row r="152" spans="1:9" s="188" customFormat="1" ht="15" customHeight="1">
      <c r="A152" s="13" t="s">
        <v>278</v>
      </c>
      <c r="B152" s="234" t="s">
        <v>912</v>
      </c>
      <c r="C152" s="193" t="s">
        <v>13</v>
      </c>
      <c r="D152" s="203" t="s">
        <v>58</v>
      </c>
      <c r="E152" s="232">
        <v>290</v>
      </c>
      <c r="F152" s="196">
        <v>1500</v>
      </c>
      <c r="G152" s="258">
        <f t="shared" si="2"/>
        <v>435000</v>
      </c>
      <c r="H152" s="254" t="s">
        <v>1013</v>
      </c>
      <c r="I152" s="281" t="s">
        <v>1184</v>
      </c>
    </row>
    <row r="153" spans="1:9" s="188" customFormat="1" ht="15" customHeight="1">
      <c r="A153" s="13">
        <v>42131170</v>
      </c>
      <c r="B153" s="234" t="s">
        <v>1082</v>
      </c>
      <c r="C153" s="193" t="s">
        <v>13</v>
      </c>
      <c r="D153" s="203" t="s">
        <v>25</v>
      </c>
      <c r="E153" s="232">
        <v>6000</v>
      </c>
      <c r="F153" s="196">
        <v>5</v>
      </c>
      <c r="G153" s="258">
        <f t="shared" si="2"/>
        <v>30000</v>
      </c>
      <c r="H153" s="254" t="s">
        <v>1013</v>
      </c>
      <c r="I153" s="280" t="s">
        <v>1193</v>
      </c>
    </row>
    <row r="154" spans="1:9" s="188" customFormat="1" ht="22" customHeight="1">
      <c r="A154" s="244" t="s">
        <v>1054</v>
      </c>
      <c r="B154" s="242" t="s">
        <v>1055</v>
      </c>
      <c r="C154" s="193" t="s">
        <v>13</v>
      </c>
      <c r="D154" s="203" t="s">
        <v>25</v>
      </c>
      <c r="E154" s="232">
        <v>10000</v>
      </c>
      <c r="F154" s="232">
        <v>15</v>
      </c>
      <c r="G154" s="258">
        <f t="shared" si="2"/>
        <v>150000</v>
      </c>
      <c r="H154" s="254" t="s">
        <v>985</v>
      </c>
      <c r="I154" s="280"/>
    </row>
    <row r="155" spans="1:9" s="188" customFormat="1" ht="15" customHeight="1">
      <c r="A155" s="244" t="s">
        <v>1173</v>
      </c>
      <c r="B155" s="242" t="s">
        <v>939</v>
      </c>
      <c r="C155" s="193" t="s">
        <v>148</v>
      </c>
      <c r="D155" s="203" t="s">
        <v>25</v>
      </c>
      <c r="E155" s="232">
        <v>280000</v>
      </c>
      <c r="F155" s="275">
        <v>4</v>
      </c>
      <c r="G155" s="258">
        <f t="shared" si="2"/>
        <v>1120000</v>
      </c>
      <c r="H155" s="254" t="s">
        <v>1013</v>
      </c>
      <c r="I155" s="281" t="s">
        <v>1189</v>
      </c>
    </row>
    <row r="156" spans="1:9" s="188" customFormat="1" ht="15" customHeight="1">
      <c r="A156" s="13">
        <v>42961310</v>
      </c>
      <c r="B156" s="234" t="s">
        <v>1056</v>
      </c>
      <c r="C156" s="193" t="s">
        <v>13</v>
      </c>
      <c r="D156" s="203" t="s">
        <v>25</v>
      </c>
      <c r="E156" s="232">
        <v>2500</v>
      </c>
      <c r="F156" s="201">
        <v>40</v>
      </c>
      <c r="G156" s="258">
        <f t="shared" si="2"/>
        <v>100000</v>
      </c>
      <c r="H156" s="254" t="s">
        <v>1013</v>
      </c>
      <c r="I156" s="281" t="s">
        <v>1180</v>
      </c>
    </row>
    <row r="157" spans="1:9" s="188" customFormat="1" ht="15" customHeight="1">
      <c r="A157" s="13">
        <v>44163171</v>
      </c>
      <c r="B157" s="234" t="s">
        <v>1083</v>
      </c>
      <c r="C157" s="193" t="s">
        <v>13</v>
      </c>
      <c r="D157" s="203" t="s">
        <v>91</v>
      </c>
      <c r="E157" s="196">
        <v>400</v>
      </c>
      <c r="F157" s="196">
        <v>100</v>
      </c>
      <c r="G157" s="258">
        <f t="shared" si="2"/>
        <v>40000</v>
      </c>
      <c r="H157" s="254" t="s">
        <v>984</v>
      </c>
      <c r="I157" s="281" t="s">
        <v>1189</v>
      </c>
    </row>
    <row r="158" spans="1:9" s="188" customFormat="1" ht="15" customHeight="1">
      <c r="A158" s="13">
        <v>44163250</v>
      </c>
      <c r="B158" s="234" t="s">
        <v>1006</v>
      </c>
      <c r="C158" s="193" t="s">
        <v>13</v>
      </c>
      <c r="D158" s="203" t="s">
        <v>25</v>
      </c>
      <c r="E158" s="196">
        <v>5000</v>
      </c>
      <c r="F158" s="196">
        <v>2</v>
      </c>
      <c r="G158" s="258">
        <f t="shared" si="2"/>
        <v>10000</v>
      </c>
      <c r="H158" s="254" t="s">
        <v>987</v>
      </c>
      <c r="I158" s="281"/>
    </row>
    <row r="159" spans="1:9" s="188" customFormat="1" ht="15" customHeight="1">
      <c r="A159" s="235" t="s">
        <v>1084</v>
      </c>
      <c r="B159" s="234" t="s">
        <v>890</v>
      </c>
      <c r="C159" s="193" t="s">
        <v>13</v>
      </c>
      <c r="D159" s="203" t="s">
        <v>51</v>
      </c>
      <c r="E159" s="232">
        <v>2200</v>
      </c>
      <c r="F159" s="232">
        <v>5</v>
      </c>
      <c r="G159" s="258">
        <f t="shared" si="2"/>
        <v>11000</v>
      </c>
      <c r="H159" s="254" t="s">
        <v>984</v>
      </c>
      <c r="I159" s="281" t="s">
        <v>1189</v>
      </c>
    </row>
    <row r="160" spans="1:9" s="188" customFormat="1" ht="15" customHeight="1">
      <c r="A160" s="235" t="s">
        <v>1130</v>
      </c>
      <c r="B160" s="234" t="s">
        <v>1080</v>
      </c>
      <c r="C160" s="193" t="s">
        <v>13</v>
      </c>
      <c r="D160" s="203" t="s">
        <v>25</v>
      </c>
      <c r="E160" s="232">
        <v>5000</v>
      </c>
      <c r="F160" s="232">
        <v>6</v>
      </c>
      <c r="G160" s="258">
        <f t="shared" si="2"/>
        <v>30000</v>
      </c>
      <c r="H160" s="254" t="s">
        <v>1133</v>
      </c>
      <c r="I160" s="280"/>
    </row>
    <row r="161" spans="1:10" s="188" customFormat="1" ht="15" customHeight="1">
      <c r="A161" s="235" t="s">
        <v>1131</v>
      </c>
      <c r="B161" s="234" t="s">
        <v>1132</v>
      </c>
      <c r="C161" s="193" t="s">
        <v>13</v>
      </c>
      <c r="D161" s="203" t="s">
        <v>25</v>
      </c>
      <c r="E161" s="232">
        <v>3500</v>
      </c>
      <c r="F161" s="232">
        <v>10</v>
      </c>
      <c r="G161" s="258">
        <f t="shared" si="2"/>
        <v>35000</v>
      </c>
      <c r="H161" s="254" t="s">
        <v>1070</v>
      </c>
      <c r="I161" s="280"/>
    </row>
    <row r="162" spans="1:10" s="188" customFormat="1" ht="15" customHeight="1">
      <c r="A162" s="235" t="s">
        <v>1116</v>
      </c>
      <c r="B162" s="234" t="s">
        <v>1117</v>
      </c>
      <c r="C162" s="193" t="s">
        <v>148</v>
      </c>
      <c r="D162" s="203" t="s">
        <v>86</v>
      </c>
      <c r="E162" s="232">
        <v>90000</v>
      </c>
      <c r="F162" s="232">
        <v>28.55555</v>
      </c>
      <c r="G162" s="258">
        <f t="shared" si="2"/>
        <v>2569999.5</v>
      </c>
      <c r="H162" s="254" t="s">
        <v>984</v>
      </c>
      <c r="I162" s="281" t="s">
        <v>1186</v>
      </c>
    </row>
    <row r="163" spans="1:10" s="188" customFormat="1" ht="15" customHeight="1">
      <c r="A163" s="235" t="s">
        <v>1057</v>
      </c>
      <c r="B163" s="234" t="s">
        <v>1058</v>
      </c>
      <c r="C163" s="193" t="s">
        <v>13</v>
      </c>
      <c r="D163" s="203" t="s">
        <v>25</v>
      </c>
      <c r="E163" s="232">
        <v>2500</v>
      </c>
      <c r="F163" s="232">
        <v>15</v>
      </c>
      <c r="G163" s="258">
        <f t="shared" si="2"/>
        <v>37500</v>
      </c>
      <c r="H163" s="254" t="s">
        <v>1013</v>
      </c>
      <c r="I163" s="281" t="s">
        <v>1185</v>
      </c>
    </row>
    <row r="164" spans="1:10" s="186" customFormat="1" ht="15" customHeight="1">
      <c r="A164" s="244" t="s">
        <v>924</v>
      </c>
      <c r="B164" s="242" t="s">
        <v>1059</v>
      </c>
      <c r="C164" s="193" t="s">
        <v>13</v>
      </c>
      <c r="D164" s="198" t="s">
        <v>25</v>
      </c>
      <c r="E164" s="196">
        <v>2200</v>
      </c>
      <c r="F164" s="196">
        <v>5</v>
      </c>
      <c r="G164" s="258">
        <f t="shared" si="2"/>
        <v>11000</v>
      </c>
      <c r="H164" s="254" t="s">
        <v>984</v>
      </c>
      <c r="I164" s="281" t="s">
        <v>1185</v>
      </c>
      <c r="J164" s="188"/>
    </row>
    <row r="165" spans="1:10" s="186" customFormat="1" ht="15" customHeight="1">
      <c r="A165" s="244" t="s">
        <v>925</v>
      </c>
      <c r="B165" s="242" t="s">
        <v>1060</v>
      </c>
      <c r="C165" s="193" t="s">
        <v>13</v>
      </c>
      <c r="D165" s="198" t="s">
        <v>25</v>
      </c>
      <c r="E165" s="196">
        <v>1500</v>
      </c>
      <c r="F165" s="196">
        <v>10</v>
      </c>
      <c r="G165" s="258">
        <f t="shared" si="2"/>
        <v>15000</v>
      </c>
      <c r="H165" s="254" t="s">
        <v>984</v>
      </c>
      <c r="I165" s="281" t="s">
        <v>1185</v>
      </c>
      <c r="J165" s="188"/>
    </row>
    <row r="166" spans="1:10" s="186" customFormat="1" ht="15" customHeight="1">
      <c r="A166" s="244" t="s">
        <v>926</v>
      </c>
      <c r="B166" s="242" t="s">
        <v>940</v>
      </c>
      <c r="C166" s="193" t="s">
        <v>13</v>
      </c>
      <c r="D166" s="198" t="s">
        <v>25</v>
      </c>
      <c r="E166" s="196">
        <v>1000</v>
      </c>
      <c r="F166" s="196">
        <v>20</v>
      </c>
      <c r="G166" s="258">
        <f t="shared" si="2"/>
        <v>20000</v>
      </c>
      <c r="H166" s="254" t="s">
        <v>984</v>
      </c>
      <c r="I166" s="281" t="s">
        <v>1185</v>
      </c>
      <c r="J166" s="188"/>
    </row>
    <row r="167" spans="1:10" s="186" customFormat="1" ht="15" customHeight="1">
      <c r="A167" s="244" t="s">
        <v>927</v>
      </c>
      <c r="B167" s="242" t="s">
        <v>941</v>
      </c>
      <c r="C167" s="193" t="s">
        <v>13</v>
      </c>
      <c r="D167" s="198" t="s">
        <v>25</v>
      </c>
      <c r="E167" s="196">
        <v>600</v>
      </c>
      <c r="F167" s="196">
        <v>20</v>
      </c>
      <c r="G167" s="258">
        <f t="shared" si="2"/>
        <v>12000</v>
      </c>
      <c r="H167" s="254" t="s">
        <v>984</v>
      </c>
      <c r="I167" s="281" t="s">
        <v>1185</v>
      </c>
      <c r="J167" s="188"/>
    </row>
    <row r="168" spans="1:10" s="186" customFormat="1" ht="15" customHeight="1">
      <c r="A168" s="235" t="s">
        <v>1035</v>
      </c>
      <c r="B168" s="234" t="s">
        <v>1079</v>
      </c>
      <c r="C168" s="202" t="s">
        <v>148</v>
      </c>
      <c r="D168" s="203" t="s">
        <v>25</v>
      </c>
      <c r="E168" s="196">
        <v>12000</v>
      </c>
      <c r="F168" s="196">
        <v>100</v>
      </c>
      <c r="G168" s="258">
        <f t="shared" si="2"/>
        <v>1200000</v>
      </c>
      <c r="H168" s="254" t="s">
        <v>984</v>
      </c>
      <c r="I168" s="281" t="s">
        <v>1185</v>
      </c>
      <c r="J168" s="188"/>
    </row>
    <row r="169" spans="1:10" s="186" customFormat="1" ht="15" customHeight="1">
      <c r="A169" s="13">
        <v>44521121</v>
      </c>
      <c r="B169" s="234" t="s">
        <v>1085</v>
      </c>
      <c r="C169" s="202" t="s">
        <v>13</v>
      </c>
      <c r="D169" s="203" t="s">
        <v>25</v>
      </c>
      <c r="E169" s="200">
        <v>1000</v>
      </c>
      <c r="F169" s="200">
        <v>30</v>
      </c>
      <c r="G169" s="258">
        <f t="shared" si="2"/>
        <v>30000</v>
      </c>
      <c r="H169" s="254" t="s">
        <v>984</v>
      </c>
      <c r="I169" s="281" t="s">
        <v>1185</v>
      </c>
      <c r="J169" s="188"/>
    </row>
    <row r="170" spans="1:10" s="186" customFormat="1" ht="15" customHeight="1">
      <c r="A170" s="13" t="s">
        <v>100</v>
      </c>
      <c r="B170" s="234" t="s">
        <v>1087</v>
      </c>
      <c r="C170" s="202" t="s">
        <v>13</v>
      </c>
      <c r="D170" s="203" t="s">
        <v>25</v>
      </c>
      <c r="E170" s="232">
        <v>3000</v>
      </c>
      <c r="F170" s="275">
        <v>20</v>
      </c>
      <c r="G170" s="258">
        <f t="shared" si="2"/>
        <v>60000</v>
      </c>
      <c r="H170" s="254" t="s">
        <v>984</v>
      </c>
      <c r="I170" s="281" t="s">
        <v>1185</v>
      </c>
      <c r="J170" s="188"/>
    </row>
    <row r="171" spans="1:10" s="186" customFormat="1" ht="15" customHeight="1">
      <c r="A171" s="13" t="s">
        <v>101</v>
      </c>
      <c r="B171" s="234" t="s">
        <v>1086</v>
      </c>
      <c r="C171" s="202" t="s">
        <v>13</v>
      </c>
      <c r="D171" s="203" t="s">
        <v>25</v>
      </c>
      <c r="E171" s="232">
        <v>3000</v>
      </c>
      <c r="F171" s="275">
        <v>20</v>
      </c>
      <c r="G171" s="258">
        <f t="shared" si="2"/>
        <v>60000</v>
      </c>
      <c r="H171" s="254" t="s">
        <v>984</v>
      </c>
      <c r="I171" s="281" t="s">
        <v>1185</v>
      </c>
      <c r="J171" s="188"/>
    </row>
    <row r="172" spans="1:10" s="186" customFormat="1" ht="15" customHeight="1">
      <c r="A172" s="235" t="s">
        <v>1174</v>
      </c>
      <c r="B172" s="234" t="s">
        <v>891</v>
      </c>
      <c r="C172" s="202" t="s">
        <v>13</v>
      </c>
      <c r="D172" s="203" t="s">
        <v>51</v>
      </c>
      <c r="E172" s="232">
        <v>500</v>
      </c>
      <c r="F172" s="275">
        <v>250</v>
      </c>
      <c r="G172" s="258">
        <f t="shared" si="2"/>
        <v>125000</v>
      </c>
      <c r="H172" s="254" t="s">
        <v>984</v>
      </c>
      <c r="I172" s="281" t="s">
        <v>1185</v>
      </c>
      <c r="J172" s="188"/>
    </row>
    <row r="173" spans="1:10" s="186" customFormat="1" ht="13.5" customHeight="1">
      <c r="A173" s="334" t="s">
        <v>1219</v>
      </c>
      <c r="B173" s="334"/>
      <c r="C173" s="334"/>
      <c r="D173" s="334"/>
      <c r="E173" s="334"/>
      <c r="F173" s="334"/>
      <c r="G173" s="260"/>
      <c r="H173" s="254"/>
      <c r="I173" s="281"/>
      <c r="J173" s="188"/>
    </row>
    <row r="174" spans="1:10" s="186" customFormat="1" ht="15" customHeight="1">
      <c r="A174" s="14">
        <v>45231147</v>
      </c>
      <c r="B174" s="13" t="s">
        <v>27</v>
      </c>
      <c r="C174" s="195" t="s">
        <v>13</v>
      </c>
      <c r="D174" s="195" t="s">
        <v>18</v>
      </c>
      <c r="E174" s="212">
        <v>500000</v>
      </c>
      <c r="F174" s="232">
        <v>1</v>
      </c>
      <c r="G174" s="259">
        <f t="shared" ref="G174:G237" si="3">E174*F174</f>
        <v>500000</v>
      </c>
      <c r="H174" s="254" t="s">
        <v>984</v>
      </c>
      <c r="I174" s="281" t="s">
        <v>1194</v>
      </c>
      <c r="J174" s="188"/>
    </row>
    <row r="175" spans="1:10" s="186" customFormat="1" ht="22" customHeight="1">
      <c r="A175" s="14">
        <v>45311146</v>
      </c>
      <c r="B175" s="13" t="s">
        <v>906</v>
      </c>
      <c r="C175" s="195" t="s">
        <v>13</v>
      </c>
      <c r="D175" s="195" t="s">
        <v>18</v>
      </c>
      <c r="E175" s="212">
        <v>3000000</v>
      </c>
      <c r="F175" s="232">
        <v>1</v>
      </c>
      <c r="G175" s="259">
        <f>E175*F175</f>
        <v>3000000</v>
      </c>
      <c r="H175" s="254" t="s">
        <v>984</v>
      </c>
      <c r="I175" s="281" t="s">
        <v>1194</v>
      </c>
      <c r="J175" s="188"/>
    </row>
    <row r="176" spans="1:10" s="186" customFormat="1" ht="22" customHeight="1">
      <c r="A176" s="13" t="s">
        <v>1062</v>
      </c>
      <c r="B176" s="13" t="s">
        <v>1216</v>
      </c>
      <c r="C176" s="195" t="s">
        <v>148</v>
      </c>
      <c r="D176" s="195" t="s">
        <v>18</v>
      </c>
      <c r="E176" s="205">
        <v>38000000</v>
      </c>
      <c r="F176" s="232">
        <v>1</v>
      </c>
      <c r="G176" s="259">
        <f t="shared" ref="G176" si="4">E176*F176</f>
        <v>38000000</v>
      </c>
      <c r="H176" s="254" t="s">
        <v>984</v>
      </c>
      <c r="I176" s="281" t="s">
        <v>1185</v>
      </c>
      <c r="J176" s="188"/>
    </row>
    <row r="177" spans="1:10" s="186" customFormat="1" ht="35" customHeight="1">
      <c r="A177" s="13" t="s">
        <v>1203</v>
      </c>
      <c r="B177" s="13" t="s">
        <v>1217</v>
      </c>
      <c r="C177" s="195" t="s">
        <v>148</v>
      </c>
      <c r="D177" s="195" t="s">
        <v>18</v>
      </c>
      <c r="E177" s="205">
        <v>1000000</v>
      </c>
      <c r="F177" s="232">
        <v>1</v>
      </c>
      <c r="G177" s="259">
        <f t="shared" ref="G177" si="5">E177*F177</f>
        <v>1000000</v>
      </c>
      <c r="H177" s="254" t="s">
        <v>984</v>
      </c>
      <c r="I177" s="281"/>
      <c r="J177" s="188"/>
    </row>
    <row r="178" spans="1:10" s="186" customFormat="1" ht="7.5" customHeight="1">
      <c r="A178" s="335" t="s">
        <v>1218</v>
      </c>
      <c r="B178" s="335"/>
      <c r="C178" s="335"/>
      <c r="D178" s="335"/>
      <c r="E178" s="335"/>
      <c r="F178" s="335"/>
      <c r="G178" s="273"/>
      <c r="H178" s="254"/>
      <c r="I178" s="280"/>
      <c r="J178" s="188"/>
    </row>
    <row r="179" spans="1:10" s="186" customFormat="1" ht="22" customHeight="1">
      <c r="A179" s="14">
        <v>45511100</v>
      </c>
      <c r="B179" s="234" t="s">
        <v>542</v>
      </c>
      <c r="C179" s="193" t="s">
        <v>148</v>
      </c>
      <c r="D179" s="195" t="s">
        <v>18</v>
      </c>
      <c r="E179" s="232">
        <v>200000</v>
      </c>
      <c r="F179" s="275">
        <v>1</v>
      </c>
      <c r="G179" s="259">
        <f t="shared" si="3"/>
        <v>200000</v>
      </c>
      <c r="H179" s="254" t="s">
        <v>984</v>
      </c>
      <c r="I179" s="281" t="s">
        <v>1184</v>
      </c>
      <c r="J179" s="188"/>
    </row>
    <row r="180" spans="1:10" s="186" customFormat="1" ht="22" customHeight="1">
      <c r="A180" s="14">
        <v>48761100</v>
      </c>
      <c r="B180" s="234" t="s">
        <v>999</v>
      </c>
      <c r="C180" s="228" t="s">
        <v>13</v>
      </c>
      <c r="D180" s="195" t="s">
        <v>18</v>
      </c>
      <c r="E180" s="218">
        <v>150000</v>
      </c>
      <c r="F180" s="223">
        <v>1</v>
      </c>
      <c r="G180" s="259">
        <f t="shared" si="3"/>
        <v>150000</v>
      </c>
      <c r="H180" s="254" t="s">
        <v>987</v>
      </c>
      <c r="I180" s="280" t="s">
        <v>1185</v>
      </c>
      <c r="J180" s="188"/>
    </row>
    <row r="181" spans="1:10" s="188" customFormat="1" ht="22" customHeight="1">
      <c r="A181" s="13">
        <v>48611100</v>
      </c>
      <c r="B181" s="13" t="s">
        <v>907</v>
      </c>
      <c r="C181" s="195" t="s">
        <v>13</v>
      </c>
      <c r="D181" s="195" t="s">
        <v>18</v>
      </c>
      <c r="E181" s="232">
        <v>240000</v>
      </c>
      <c r="F181" s="205">
        <v>1</v>
      </c>
      <c r="G181" s="259">
        <f t="shared" si="3"/>
        <v>240000</v>
      </c>
      <c r="H181" s="254" t="s">
        <v>1198</v>
      </c>
      <c r="I181" s="281" t="s">
        <v>1184</v>
      </c>
    </row>
    <row r="182" spans="1:10" s="188" customFormat="1" ht="15" customHeight="1">
      <c r="A182" s="13">
        <v>50111130</v>
      </c>
      <c r="B182" s="13" t="s">
        <v>364</v>
      </c>
      <c r="C182" s="195" t="s">
        <v>148</v>
      </c>
      <c r="D182" s="195" t="s">
        <v>18</v>
      </c>
      <c r="E182" s="232">
        <v>3000000</v>
      </c>
      <c r="F182" s="205">
        <v>1</v>
      </c>
      <c r="G182" s="259">
        <f>E182*F182</f>
        <v>3000000</v>
      </c>
      <c r="H182" s="254" t="s">
        <v>984</v>
      </c>
      <c r="I182" s="281" t="s">
        <v>1184</v>
      </c>
    </row>
    <row r="183" spans="1:10" s="188" customFormat="1" ht="22" customHeight="1">
      <c r="A183" s="13">
        <v>50111180</v>
      </c>
      <c r="B183" s="13" t="s">
        <v>892</v>
      </c>
      <c r="C183" s="195" t="s">
        <v>148</v>
      </c>
      <c r="D183" s="195" t="s">
        <v>18</v>
      </c>
      <c r="E183" s="232">
        <v>500000</v>
      </c>
      <c r="F183" s="205">
        <v>1</v>
      </c>
      <c r="G183" s="259">
        <f t="shared" si="3"/>
        <v>500000</v>
      </c>
      <c r="H183" s="254" t="s">
        <v>984</v>
      </c>
      <c r="I183" s="281" t="s">
        <v>1184</v>
      </c>
    </row>
    <row r="184" spans="1:10" s="188" customFormat="1" ht="22" customHeight="1">
      <c r="A184" s="13">
        <v>50111260</v>
      </c>
      <c r="B184" s="13" t="s">
        <v>898</v>
      </c>
      <c r="C184" s="195" t="s">
        <v>148</v>
      </c>
      <c r="D184" s="195" t="s">
        <v>18</v>
      </c>
      <c r="E184" s="232">
        <v>2000000</v>
      </c>
      <c r="F184" s="205">
        <v>1</v>
      </c>
      <c r="G184" s="259">
        <f t="shared" si="3"/>
        <v>2000000</v>
      </c>
      <c r="H184" s="254" t="s">
        <v>984</v>
      </c>
      <c r="I184" s="281" t="s">
        <v>1194</v>
      </c>
    </row>
    <row r="185" spans="1:10" s="186" customFormat="1" ht="22" customHeight="1">
      <c r="A185" s="13">
        <v>50211800</v>
      </c>
      <c r="B185" s="264" t="s">
        <v>942</v>
      </c>
      <c r="C185" s="195" t="s">
        <v>13</v>
      </c>
      <c r="D185" s="195" t="s">
        <v>18</v>
      </c>
      <c r="E185" s="232">
        <v>1000000</v>
      </c>
      <c r="F185" s="205">
        <v>1</v>
      </c>
      <c r="G185" s="259">
        <f t="shared" si="3"/>
        <v>1000000</v>
      </c>
      <c r="H185" s="254" t="s">
        <v>987</v>
      </c>
      <c r="I185" s="281" t="s">
        <v>1184</v>
      </c>
      <c r="J185" s="188"/>
    </row>
    <row r="186" spans="1:10" s="186" customFormat="1" ht="22" customHeight="1">
      <c r="A186" s="13">
        <v>50511100</v>
      </c>
      <c r="B186" s="13" t="s">
        <v>366</v>
      </c>
      <c r="C186" s="195" t="s">
        <v>148</v>
      </c>
      <c r="D186" s="195" t="s">
        <v>18</v>
      </c>
      <c r="E186" s="232">
        <v>250000</v>
      </c>
      <c r="F186" s="205">
        <v>1</v>
      </c>
      <c r="G186" s="259">
        <f t="shared" si="3"/>
        <v>250000</v>
      </c>
      <c r="H186" s="254" t="s">
        <v>1013</v>
      </c>
      <c r="I186" s="281" t="s">
        <v>1184</v>
      </c>
      <c r="J186" s="188"/>
    </row>
    <row r="187" spans="1:10" s="186" customFormat="1" ht="22" customHeight="1">
      <c r="A187" s="13">
        <v>50531100</v>
      </c>
      <c r="B187" s="13" t="s">
        <v>908</v>
      </c>
      <c r="C187" s="195" t="s">
        <v>148</v>
      </c>
      <c r="D187" s="195" t="s">
        <v>18</v>
      </c>
      <c r="E187" s="232">
        <v>250000</v>
      </c>
      <c r="F187" s="205">
        <v>1</v>
      </c>
      <c r="G187" s="259">
        <f t="shared" si="3"/>
        <v>250000</v>
      </c>
      <c r="H187" s="254" t="s">
        <v>1013</v>
      </c>
      <c r="I187" s="281" t="s">
        <v>1184</v>
      </c>
      <c r="J187" s="188"/>
    </row>
    <row r="188" spans="1:10" s="186" customFormat="1" ht="15" customHeight="1">
      <c r="A188" s="13">
        <v>50531110</v>
      </c>
      <c r="B188" s="13" t="s">
        <v>863</v>
      </c>
      <c r="C188" s="195" t="s">
        <v>148</v>
      </c>
      <c r="D188" s="195" t="s">
        <v>18</v>
      </c>
      <c r="E188" s="232">
        <v>1000000</v>
      </c>
      <c r="F188" s="205">
        <v>1</v>
      </c>
      <c r="G188" s="259">
        <f t="shared" si="3"/>
        <v>1000000</v>
      </c>
      <c r="H188" s="254" t="s">
        <v>1013</v>
      </c>
      <c r="I188" s="281" t="s">
        <v>1184</v>
      </c>
      <c r="J188" s="188"/>
    </row>
    <row r="189" spans="1:10" s="186" customFormat="1" ht="22" customHeight="1">
      <c r="A189" s="244" t="s">
        <v>1063</v>
      </c>
      <c r="B189" s="246" t="s">
        <v>943</v>
      </c>
      <c r="C189" s="195" t="s">
        <v>148</v>
      </c>
      <c r="D189" s="195" t="s">
        <v>18</v>
      </c>
      <c r="E189" s="232">
        <v>150000</v>
      </c>
      <c r="F189" s="205">
        <v>1</v>
      </c>
      <c r="G189" s="259">
        <f t="shared" si="3"/>
        <v>150000</v>
      </c>
      <c r="H189" s="254" t="s">
        <v>1013</v>
      </c>
      <c r="I189" s="281" t="s">
        <v>1184</v>
      </c>
      <c r="J189" s="188"/>
    </row>
    <row r="190" spans="1:10" s="186" customFormat="1" ht="22" customHeight="1">
      <c r="A190" s="244" t="s">
        <v>893</v>
      </c>
      <c r="B190" s="246" t="s">
        <v>894</v>
      </c>
      <c r="C190" s="195" t="s">
        <v>148</v>
      </c>
      <c r="D190" s="195" t="s">
        <v>18</v>
      </c>
      <c r="E190" s="232">
        <v>500000</v>
      </c>
      <c r="F190" s="205">
        <v>1</v>
      </c>
      <c r="G190" s="259">
        <f t="shared" si="3"/>
        <v>500000</v>
      </c>
      <c r="H190" s="254" t="s">
        <v>1013</v>
      </c>
      <c r="I190" s="281" t="s">
        <v>1184</v>
      </c>
      <c r="J190" s="188"/>
    </row>
    <row r="191" spans="1:10" s="186" customFormat="1" ht="22" customHeight="1">
      <c r="A191" s="13" t="s">
        <v>873</v>
      </c>
      <c r="B191" s="13" t="s">
        <v>909</v>
      </c>
      <c r="C191" s="195" t="s">
        <v>13</v>
      </c>
      <c r="D191" s="195" t="s">
        <v>18</v>
      </c>
      <c r="E191" s="232">
        <v>100000</v>
      </c>
      <c r="F191" s="205">
        <v>1</v>
      </c>
      <c r="G191" s="259">
        <f t="shared" si="3"/>
        <v>100000</v>
      </c>
      <c r="H191" s="254" t="s">
        <v>1013</v>
      </c>
      <c r="I191" s="281" t="s">
        <v>1184</v>
      </c>
      <c r="J191" s="188"/>
    </row>
    <row r="192" spans="1:10" s="186" customFormat="1" ht="22" customHeight="1">
      <c r="A192" s="13" t="s">
        <v>874</v>
      </c>
      <c r="B192" s="13" t="s">
        <v>910</v>
      </c>
      <c r="C192" s="195" t="s">
        <v>13</v>
      </c>
      <c r="D192" s="195" t="s">
        <v>18</v>
      </c>
      <c r="E192" s="232">
        <v>1000000</v>
      </c>
      <c r="F192" s="205">
        <v>1</v>
      </c>
      <c r="G192" s="259">
        <f t="shared" si="3"/>
        <v>1000000</v>
      </c>
      <c r="H192" s="254" t="s">
        <v>1013</v>
      </c>
      <c r="I192" s="281" t="s">
        <v>1184</v>
      </c>
      <c r="J192" s="188"/>
    </row>
    <row r="193" spans="1:10" s="186" customFormat="1" ht="15" customHeight="1">
      <c r="A193" s="13">
        <v>50891200</v>
      </c>
      <c r="B193" s="13" t="s">
        <v>1064</v>
      </c>
      <c r="C193" s="195" t="s">
        <v>13</v>
      </c>
      <c r="D193" s="195" t="s">
        <v>18</v>
      </c>
      <c r="E193" s="232">
        <v>1000000</v>
      </c>
      <c r="F193" s="205">
        <v>1</v>
      </c>
      <c r="G193" s="259">
        <f t="shared" si="3"/>
        <v>1000000</v>
      </c>
      <c r="H193" s="254" t="s">
        <v>1013</v>
      </c>
      <c r="I193" s="281" t="s">
        <v>1184</v>
      </c>
      <c r="J193" s="188"/>
    </row>
    <row r="194" spans="1:10" s="186" customFormat="1" ht="15" customHeight="1">
      <c r="A194" s="13">
        <v>55320000</v>
      </c>
      <c r="B194" s="13" t="s">
        <v>546</v>
      </c>
      <c r="C194" s="195" t="s">
        <v>13</v>
      </c>
      <c r="D194" s="195" t="s">
        <v>18</v>
      </c>
      <c r="E194" s="232">
        <v>1000000</v>
      </c>
      <c r="F194" s="205">
        <v>1</v>
      </c>
      <c r="G194" s="259">
        <f t="shared" si="3"/>
        <v>1000000</v>
      </c>
      <c r="H194" s="254" t="s">
        <v>984</v>
      </c>
      <c r="I194" s="281" t="s">
        <v>1184</v>
      </c>
      <c r="J194" s="188"/>
    </row>
    <row r="195" spans="1:10" s="186" customFormat="1" ht="22" customHeight="1">
      <c r="A195" s="13">
        <v>60410000</v>
      </c>
      <c r="B195" s="13" t="s">
        <v>1119</v>
      </c>
      <c r="C195" s="195" t="s">
        <v>13</v>
      </c>
      <c r="D195" s="195" t="s">
        <v>18</v>
      </c>
      <c r="E195" s="232">
        <v>2000000</v>
      </c>
      <c r="F195" s="232">
        <v>1</v>
      </c>
      <c r="G195" s="259">
        <f t="shared" si="3"/>
        <v>2000000</v>
      </c>
      <c r="H195" s="254" t="s">
        <v>1037</v>
      </c>
      <c r="I195" s="281" t="s">
        <v>1184</v>
      </c>
      <c r="J195" s="188"/>
    </row>
    <row r="196" spans="1:10" s="188" customFormat="1" ht="22" customHeight="1">
      <c r="A196" s="13" t="s">
        <v>896</v>
      </c>
      <c r="B196" s="13" t="s">
        <v>1007</v>
      </c>
      <c r="C196" s="195" t="s">
        <v>13</v>
      </c>
      <c r="D196" s="195" t="s">
        <v>18</v>
      </c>
      <c r="E196" s="232">
        <v>800000</v>
      </c>
      <c r="F196" s="205">
        <v>1</v>
      </c>
      <c r="G196" s="259">
        <f t="shared" si="3"/>
        <v>800000</v>
      </c>
      <c r="H196" s="254" t="s">
        <v>1121</v>
      </c>
      <c r="I196" s="280" t="s">
        <v>1197</v>
      </c>
    </row>
    <row r="197" spans="1:10" s="188" customFormat="1" ht="15" customHeight="1">
      <c r="A197" s="13">
        <v>64211130</v>
      </c>
      <c r="B197" s="13" t="s">
        <v>944</v>
      </c>
      <c r="C197" s="195" t="s">
        <v>13</v>
      </c>
      <c r="D197" s="195" t="s">
        <v>18</v>
      </c>
      <c r="E197" s="232">
        <v>11100</v>
      </c>
      <c r="F197" s="205">
        <v>1</v>
      </c>
      <c r="G197" s="259">
        <f t="shared" si="3"/>
        <v>11100</v>
      </c>
      <c r="H197" s="254" t="s">
        <v>1121</v>
      </c>
      <c r="I197" s="280" t="s">
        <v>1197</v>
      </c>
    </row>
    <row r="198" spans="1:10" s="188" customFormat="1" ht="15" customHeight="1">
      <c r="A198" s="13">
        <v>64211100</v>
      </c>
      <c r="B198" s="13" t="s">
        <v>19</v>
      </c>
      <c r="C198" s="195" t="s">
        <v>13</v>
      </c>
      <c r="D198" s="195" t="s">
        <v>18</v>
      </c>
      <c r="E198" s="232">
        <v>1839425</v>
      </c>
      <c r="F198" s="205">
        <v>1</v>
      </c>
      <c r="G198" s="259">
        <f t="shared" si="3"/>
        <v>1839425</v>
      </c>
      <c r="H198" s="254" t="s">
        <v>1013</v>
      </c>
      <c r="I198" s="281" t="s">
        <v>1184</v>
      </c>
    </row>
    <row r="199" spans="1:10" s="188" customFormat="1" ht="15" customHeight="1">
      <c r="A199" s="13">
        <v>65111100</v>
      </c>
      <c r="B199" s="13" t="s">
        <v>17</v>
      </c>
      <c r="C199" s="195" t="s">
        <v>13</v>
      </c>
      <c r="D199" s="195" t="s">
        <v>14</v>
      </c>
      <c r="E199" s="232">
        <v>208</v>
      </c>
      <c r="F199" s="232">
        <f>G199/E199</f>
        <v>30717.875</v>
      </c>
      <c r="G199" s="259">
        <v>6389318</v>
      </c>
      <c r="H199" s="254" t="s">
        <v>1013</v>
      </c>
      <c r="I199" s="281" t="s">
        <v>1184</v>
      </c>
    </row>
    <row r="200" spans="1:10" s="188" customFormat="1" ht="15" customHeight="1">
      <c r="A200" s="247">
        <v>65111200</v>
      </c>
      <c r="B200" s="247" t="s">
        <v>949</v>
      </c>
      <c r="C200" s="198" t="s">
        <v>13</v>
      </c>
      <c r="D200" s="198" t="s">
        <v>14</v>
      </c>
      <c r="E200" s="232">
        <v>11</v>
      </c>
      <c r="F200" s="232">
        <v>20000</v>
      </c>
      <c r="G200" s="261">
        <f t="shared" si="3"/>
        <v>220000</v>
      </c>
      <c r="H200" s="254" t="s">
        <v>1013</v>
      </c>
      <c r="I200" s="281" t="s">
        <v>1184</v>
      </c>
    </row>
    <row r="201" spans="1:10" s="188" customFormat="1" ht="22.15" customHeight="1">
      <c r="A201" s="247">
        <v>65200000</v>
      </c>
      <c r="B201" s="248" t="s">
        <v>367</v>
      </c>
      <c r="C201" s="232" t="s">
        <v>13</v>
      </c>
      <c r="D201" s="232" t="s">
        <v>18</v>
      </c>
      <c r="E201" s="232">
        <v>587480</v>
      </c>
      <c r="F201" s="232">
        <v>1</v>
      </c>
      <c r="G201" s="259">
        <f t="shared" si="3"/>
        <v>587480</v>
      </c>
      <c r="H201" s="254" t="s">
        <v>1013</v>
      </c>
      <c r="I201" s="281" t="s">
        <v>1184</v>
      </c>
    </row>
    <row r="202" spans="1:10" s="188" customFormat="1" ht="15.65" customHeight="1">
      <c r="A202" s="13">
        <v>65211100</v>
      </c>
      <c r="B202" s="13" t="s">
        <v>12</v>
      </c>
      <c r="C202" s="195" t="s">
        <v>13</v>
      </c>
      <c r="D202" s="195" t="s">
        <v>14</v>
      </c>
      <c r="E202" s="232">
        <v>143</v>
      </c>
      <c r="F202" s="232">
        <f>G202/E202</f>
        <v>138103.97902097902</v>
      </c>
      <c r="G202" s="259">
        <v>19748869</v>
      </c>
      <c r="H202" s="254" t="s">
        <v>1013</v>
      </c>
      <c r="I202" s="281" t="s">
        <v>1184</v>
      </c>
    </row>
    <row r="203" spans="1:10" s="188" customFormat="1" ht="15.65" customHeight="1">
      <c r="A203" s="13">
        <v>65311100</v>
      </c>
      <c r="B203" s="13" t="s">
        <v>15</v>
      </c>
      <c r="C203" s="195" t="s">
        <v>13</v>
      </c>
      <c r="D203" s="195" t="s">
        <v>923</v>
      </c>
      <c r="E203" s="232">
        <v>48</v>
      </c>
      <c r="F203" s="232">
        <f>G203/E203</f>
        <v>556790.35416666663</v>
      </c>
      <c r="G203" s="259">
        <v>26725937</v>
      </c>
      <c r="H203" s="254" t="s">
        <v>1013</v>
      </c>
      <c r="I203" s="281" t="s">
        <v>1184</v>
      </c>
    </row>
    <row r="204" spans="1:10" s="188" customFormat="1" ht="22" customHeight="1">
      <c r="A204" s="13">
        <v>66511170</v>
      </c>
      <c r="B204" s="249" t="s">
        <v>1065</v>
      </c>
      <c r="C204" s="195" t="s">
        <v>13</v>
      </c>
      <c r="D204" s="205" t="s">
        <v>18</v>
      </c>
      <c r="E204" s="205">
        <v>300000</v>
      </c>
      <c r="F204" s="205">
        <v>1</v>
      </c>
      <c r="G204" s="259">
        <f>E204*F204</f>
        <v>300000</v>
      </c>
      <c r="H204" s="254" t="s">
        <v>1013</v>
      </c>
      <c r="I204" s="281" t="s">
        <v>1192</v>
      </c>
    </row>
    <row r="205" spans="1:10" s="186" customFormat="1" ht="22" customHeight="1">
      <c r="A205" s="13">
        <v>71631120</v>
      </c>
      <c r="B205" s="13" t="s">
        <v>1066</v>
      </c>
      <c r="C205" s="195" t="s">
        <v>13</v>
      </c>
      <c r="D205" s="195" t="s">
        <v>18</v>
      </c>
      <c r="E205" s="205">
        <v>200000</v>
      </c>
      <c r="F205" s="265">
        <v>1</v>
      </c>
      <c r="G205" s="259">
        <f t="shared" si="3"/>
        <v>200000</v>
      </c>
      <c r="H205" s="254" t="s">
        <v>1013</v>
      </c>
      <c r="I205" s="281" t="s">
        <v>1185</v>
      </c>
      <c r="J205" s="188"/>
    </row>
    <row r="206" spans="1:10" s="186" customFormat="1" ht="22" customHeight="1">
      <c r="A206" s="14" t="s">
        <v>1144</v>
      </c>
      <c r="B206" s="13" t="s">
        <v>1143</v>
      </c>
      <c r="C206" s="195" t="s">
        <v>13</v>
      </c>
      <c r="D206" s="196" t="s">
        <v>867</v>
      </c>
      <c r="E206" s="232">
        <v>71500</v>
      </c>
      <c r="F206" s="205">
        <v>2</v>
      </c>
      <c r="G206" s="259">
        <f t="shared" si="3"/>
        <v>143000</v>
      </c>
      <c r="H206" s="254" t="s">
        <v>987</v>
      </c>
      <c r="I206" s="322" t="s">
        <v>1184</v>
      </c>
      <c r="J206" s="188"/>
    </row>
    <row r="207" spans="1:10" s="186" customFormat="1" ht="22" customHeight="1">
      <c r="A207" s="14" t="s">
        <v>1145</v>
      </c>
      <c r="B207" s="13" t="s">
        <v>1146</v>
      </c>
      <c r="C207" s="195" t="s">
        <v>13</v>
      </c>
      <c r="D207" s="196" t="s">
        <v>867</v>
      </c>
      <c r="E207" s="232">
        <v>88000</v>
      </c>
      <c r="F207" s="205">
        <v>1</v>
      </c>
      <c r="G207" s="259">
        <f t="shared" ref="G207" si="6">E207*F207</f>
        <v>88000</v>
      </c>
      <c r="H207" s="254" t="s">
        <v>987</v>
      </c>
      <c r="I207" s="323"/>
      <c r="J207" s="188"/>
    </row>
    <row r="208" spans="1:10" s="186" customFormat="1" ht="15" customHeight="1">
      <c r="A208" s="14">
        <v>72411500</v>
      </c>
      <c r="B208" s="13" t="s">
        <v>1000</v>
      </c>
      <c r="C208" s="195" t="s">
        <v>13</v>
      </c>
      <c r="D208" s="196" t="s">
        <v>867</v>
      </c>
      <c r="E208" s="232">
        <v>100000</v>
      </c>
      <c r="F208" s="229">
        <v>1</v>
      </c>
      <c r="G208" s="259">
        <f t="shared" si="3"/>
        <v>100000</v>
      </c>
      <c r="H208" s="254" t="s">
        <v>987</v>
      </c>
      <c r="I208" s="323"/>
      <c r="J208" s="188"/>
    </row>
    <row r="209" spans="1:11" s="186" customFormat="1" ht="22" customHeight="1">
      <c r="A209" s="13" t="s">
        <v>20</v>
      </c>
      <c r="B209" s="13" t="s">
        <v>1122</v>
      </c>
      <c r="C209" s="195" t="s">
        <v>13</v>
      </c>
      <c r="D209" s="195" t="s">
        <v>18</v>
      </c>
      <c r="E209" s="232">
        <v>300000</v>
      </c>
      <c r="F209" s="205">
        <v>1</v>
      </c>
      <c r="G209" s="259">
        <f t="shared" si="3"/>
        <v>300000</v>
      </c>
      <c r="H209" s="254" t="s">
        <v>987</v>
      </c>
      <c r="I209" s="323"/>
      <c r="J209" s="188"/>
    </row>
    <row r="210" spans="1:11" s="186" customFormat="1" ht="22" customHeight="1">
      <c r="A210" s="13" t="s">
        <v>21</v>
      </c>
      <c r="B210" s="13" t="s">
        <v>952</v>
      </c>
      <c r="C210" s="195" t="s">
        <v>13</v>
      </c>
      <c r="D210" s="195" t="s">
        <v>18</v>
      </c>
      <c r="E210" s="232">
        <v>30000</v>
      </c>
      <c r="F210" s="205">
        <v>1</v>
      </c>
      <c r="G210" s="259">
        <f t="shared" si="3"/>
        <v>30000</v>
      </c>
      <c r="H210" s="254" t="s">
        <v>987</v>
      </c>
      <c r="I210" s="323"/>
      <c r="J210" s="188"/>
    </row>
    <row r="211" spans="1:11" s="186" customFormat="1" ht="22" customHeight="1">
      <c r="A211" s="13" t="s">
        <v>22</v>
      </c>
      <c r="B211" s="13" t="s">
        <v>1151</v>
      </c>
      <c r="C211" s="195" t="s">
        <v>13</v>
      </c>
      <c r="D211" s="195" t="s">
        <v>18</v>
      </c>
      <c r="E211" s="232">
        <v>60000</v>
      </c>
      <c r="F211" s="205">
        <v>1</v>
      </c>
      <c r="G211" s="259">
        <f t="shared" si="3"/>
        <v>60000</v>
      </c>
      <c r="H211" s="254" t="s">
        <v>987</v>
      </c>
      <c r="I211" s="324"/>
      <c r="J211" s="188"/>
    </row>
    <row r="212" spans="1:11" s="186" customFormat="1" ht="22" customHeight="1">
      <c r="A212" s="13">
        <v>72590000</v>
      </c>
      <c r="B212" s="13" t="s">
        <v>129</v>
      </c>
      <c r="C212" s="195" t="s">
        <v>13</v>
      </c>
      <c r="D212" s="195" t="s">
        <v>18</v>
      </c>
      <c r="E212" s="232">
        <v>600000</v>
      </c>
      <c r="F212" s="205">
        <v>1</v>
      </c>
      <c r="G212" s="259">
        <f t="shared" si="3"/>
        <v>600000</v>
      </c>
      <c r="H212" s="254" t="s">
        <v>977</v>
      </c>
      <c r="I212" s="281" t="s">
        <v>1184</v>
      </c>
      <c r="J212" s="188"/>
    </row>
    <row r="213" spans="1:11" s="186" customFormat="1" ht="22" customHeight="1">
      <c r="A213" s="13">
        <v>72611100</v>
      </c>
      <c r="B213" s="13" t="s">
        <v>957</v>
      </c>
      <c r="C213" s="195" t="s">
        <v>13</v>
      </c>
      <c r="D213" s="195" t="s">
        <v>18</v>
      </c>
      <c r="E213" s="232">
        <v>2000000</v>
      </c>
      <c r="F213" s="205">
        <v>1</v>
      </c>
      <c r="G213" s="259">
        <f t="shared" si="3"/>
        <v>2000000</v>
      </c>
      <c r="H213" s="254" t="s">
        <v>1013</v>
      </c>
      <c r="I213" s="281" t="s">
        <v>1184</v>
      </c>
      <c r="J213" s="188"/>
    </row>
    <row r="214" spans="1:11" s="186" customFormat="1" ht="20" customHeight="1">
      <c r="A214" s="13" t="s">
        <v>979</v>
      </c>
      <c r="B214" s="13" t="s">
        <v>876</v>
      </c>
      <c r="C214" s="195" t="s">
        <v>148</v>
      </c>
      <c r="D214" s="195" t="s">
        <v>18</v>
      </c>
      <c r="E214" s="218">
        <v>10000000</v>
      </c>
      <c r="F214" s="229">
        <v>1</v>
      </c>
      <c r="G214" s="262">
        <f t="shared" si="3"/>
        <v>10000000</v>
      </c>
      <c r="H214" s="254" t="s">
        <v>1013</v>
      </c>
      <c r="I214" s="281" t="s">
        <v>1184</v>
      </c>
      <c r="J214" s="188"/>
    </row>
    <row r="215" spans="1:11" s="227" customFormat="1" ht="22" customHeight="1">
      <c r="A215" s="13" t="s">
        <v>1067</v>
      </c>
      <c r="B215" s="13" t="s">
        <v>1227</v>
      </c>
      <c r="C215" s="195" t="s">
        <v>148</v>
      </c>
      <c r="D215" s="195" t="s">
        <v>18</v>
      </c>
      <c r="E215" s="218">
        <v>5000000</v>
      </c>
      <c r="F215" s="229">
        <v>1</v>
      </c>
      <c r="G215" s="262">
        <f t="shared" si="3"/>
        <v>5000000</v>
      </c>
      <c r="H215" s="254" t="s">
        <v>1013</v>
      </c>
      <c r="I215" s="281" t="s">
        <v>1184</v>
      </c>
      <c r="J215" s="188"/>
      <c r="K215" s="188"/>
    </row>
    <row r="216" spans="1:11" s="188" customFormat="1" ht="22" customHeight="1">
      <c r="A216" s="13" t="s">
        <v>1103</v>
      </c>
      <c r="B216" s="13" t="s">
        <v>1204</v>
      </c>
      <c r="C216" s="195" t="s">
        <v>148</v>
      </c>
      <c r="D216" s="195" t="s">
        <v>18</v>
      </c>
      <c r="E216" s="218">
        <v>2000000</v>
      </c>
      <c r="F216" s="229">
        <v>1</v>
      </c>
      <c r="G216" s="262">
        <f t="shared" si="3"/>
        <v>2000000</v>
      </c>
      <c r="H216" s="254" t="s">
        <v>1013</v>
      </c>
      <c r="I216" s="281" t="s">
        <v>1184</v>
      </c>
    </row>
    <row r="217" spans="1:11" s="186" customFormat="1" ht="15" customHeight="1">
      <c r="A217" s="13">
        <v>77331100</v>
      </c>
      <c r="B217" s="13" t="s">
        <v>369</v>
      </c>
      <c r="C217" s="195" t="s">
        <v>13</v>
      </c>
      <c r="D217" s="195" t="s">
        <v>18</v>
      </c>
      <c r="E217" s="232">
        <v>800000</v>
      </c>
      <c r="F217" s="205">
        <v>1</v>
      </c>
      <c r="G217" s="259">
        <f t="shared" si="3"/>
        <v>800000</v>
      </c>
      <c r="H217" s="254" t="s">
        <v>1013</v>
      </c>
      <c r="I217" s="281" t="s">
        <v>1184</v>
      </c>
      <c r="J217" s="188"/>
    </row>
    <row r="218" spans="1:11" s="186" customFormat="1" ht="36" customHeight="1">
      <c r="A218" s="13">
        <v>79111200</v>
      </c>
      <c r="B218" s="13" t="s">
        <v>147</v>
      </c>
      <c r="C218" s="195" t="s">
        <v>13</v>
      </c>
      <c r="D218" s="195" t="s">
        <v>18</v>
      </c>
      <c r="E218" s="232">
        <v>3000000</v>
      </c>
      <c r="F218" s="229">
        <v>1</v>
      </c>
      <c r="G218" s="262">
        <f t="shared" si="3"/>
        <v>3000000</v>
      </c>
      <c r="H218" s="254" t="s">
        <v>1037</v>
      </c>
      <c r="I218" s="281" t="s">
        <v>1184</v>
      </c>
      <c r="J218" s="188"/>
    </row>
    <row r="219" spans="1:11" s="186" customFormat="1" ht="22" customHeight="1">
      <c r="A219" s="13">
        <v>79131100</v>
      </c>
      <c r="B219" s="13" t="s">
        <v>1069</v>
      </c>
      <c r="C219" s="195" t="s">
        <v>13</v>
      </c>
      <c r="D219" s="195" t="s">
        <v>18</v>
      </c>
      <c r="E219" s="218">
        <v>150000</v>
      </c>
      <c r="F219" s="229">
        <v>1</v>
      </c>
      <c r="G219" s="262">
        <f t="shared" si="3"/>
        <v>150000</v>
      </c>
      <c r="H219" s="254" t="s">
        <v>1140</v>
      </c>
      <c r="I219" s="281" t="s">
        <v>1184</v>
      </c>
      <c r="J219" s="188"/>
    </row>
    <row r="220" spans="1:11" s="186" customFormat="1" ht="15" customHeight="1">
      <c r="A220" s="13">
        <v>79211100</v>
      </c>
      <c r="B220" s="13" t="s">
        <v>945</v>
      </c>
      <c r="C220" s="195" t="s">
        <v>13</v>
      </c>
      <c r="D220" s="195" t="s">
        <v>867</v>
      </c>
      <c r="E220" s="229">
        <v>700000</v>
      </c>
      <c r="F220" s="230">
        <v>1</v>
      </c>
      <c r="G220" s="262">
        <f t="shared" si="3"/>
        <v>700000</v>
      </c>
      <c r="H220" s="254" t="s">
        <v>1109</v>
      </c>
      <c r="I220" s="280"/>
      <c r="J220" s="188"/>
    </row>
    <row r="221" spans="1:11" s="186" customFormat="1" ht="15" customHeight="1">
      <c r="A221" s="13">
        <v>79541100</v>
      </c>
      <c r="B221" s="13" t="s">
        <v>1043</v>
      </c>
      <c r="C221" s="195" t="s">
        <v>148</v>
      </c>
      <c r="D221" s="195" t="s">
        <v>867</v>
      </c>
      <c r="E221" s="232">
        <v>300000</v>
      </c>
      <c r="F221" s="205">
        <v>1</v>
      </c>
      <c r="G221" s="262">
        <f t="shared" si="3"/>
        <v>300000</v>
      </c>
      <c r="H221" s="254" t="s">
        <v>1037</v>
      </c>
      <c r="I221" s="280"/>
      <c r="J221" s="188"/>
    </row>
    <row r="222" spans="1:11" s="186" customFormat="1" ht="15" customHeight="1">
      <c r="A222" s="13">
        <v>79531100</v>
      </c>
      <c r="B222" s="13" t="s">
        <v>552</v>
      </c>
      <c r="C222" s="195" t="s">
        <v>148</v>
      </c>
      <c r="D222" s="195" t="s">
        <v>867</v>
      </c>
      <c r="E222" s="229">
        <v>950000</v>
      </c>
      <c r="F222" s="230">
        <v>1</v>
      </c>
      <c r="G222" s="262">
        <f t="shared" si="3"/>
        <v>950000</v>
      </c>
      <c r="H222" s="254" t="s">
        <v>983</v>
      </c>
      <c r="I222" s="280"/>
      <c r="J222" s="188"/>
    </row>
    <row r="223" spans="1:11" s="186" customFormat="1" ht="15" customHeight="1">
      <c r="A223" s="13">
        <v>79571100</v>
      </c>
      <c r="B223" s="13" t="s">
        <v>23</v>
      </c>
      <c r="C223" s="195" t="s">
        <v>13</v>
      </c>
      <c r="D223" s="195" t="s">
        <v>18</v>
      </c>
      <c r="E223" s="232">
        <v>600000</v>
      </c>
      <c r="F223" s="205">
        <v>1</v>
      </c>
      <c r="G223" s="262">
        <f t="shared" si="3"/>
        <v>600000</v>
      </c>
      <c r="H223" s="254" t="s">
        <v>1121</v>
      </c>
      <c r="I223" s="280" t="s">
        <v>1197</v>
      </c>
      <c r="J223" s="188"/>
    </row>
    <row r="224" spans="1:11" s="186" customFormat="1" ht="22" customHeight="1">
      <c r="A224" s="14">
        <v>79631200</v>
      </c>
      <c r="B224" s="13" t="s">
        <v>978</v>
      </c>
      <c r="C224" s="195" t="s">
        <v>148</v>
      </c>
      <c r="D224" s="195" t="s">
        <v>18</v>
      </c>
      <c r="E224" s="232">
        <v>2000000</v>
      </c>
      <c r="F224" s="205">
        <v>1</v>
      </c>
      <c r="G224" s="259">
        <f t="shared" si="3"/>
        <v>2000000</v>
      </c>
      <c r="H224" s="254" t="s">
        <v>1181</v>
      </c>
      <c r="I224" s="280" t="s">
        <v>1184</v>
      </c>
      <c r="J224" s="188"/>
    </row>
    <row r="225" spans="1:10" s="186" customFormat="1" ht="22" customHeight="1">
      <c r="A225" s="14">
        <v>79810000</v>
      </c>
      <c r="B225" s="13" t="s">
        <v>967</v>
      </c>
      <c r="C225" s="195" t="s">
        <v>13</v>
      </c>
      <c r="D225" s="195" t="s">
        <v>18</v>
      </c>
      <c r="E225" s="232">
        <v>699000</v>
      </c>
      <c r="F225" s="205">
        <v>1</v>
      </c>
      <c r="G225" s="259">
        <f t="shared" si="3"/>
        <v>699000</v>
      </c>
      <c r="H225" s="254"/>
      <c r="I225" s="280"/>
      <c r="J225" s="188"/>
    </row>
    <row r="226" spans="1:10" s="177" customFormat="1" ht="22" customHeight="1">
      <c r="A226" s="14" t="s">
        <v>1215</v>
      </c>
      <c r="B226" s="13" t="s">
        <v>967</v>
      </c>
      <c r="C226" s="195" t="s">
        <v>148</v>
      </c>
      <c r="D226" s="195" t="s">
        <v>18</v>
      </c>
      <c r="E226" s="232">
        <v>4901000</v>
      </c>
      <c r="F226" s="205">
        <v>1</v>
      </c>
      <c r="G226" s="259">
        <f t="shared" si="3"/>
        <v>4901000</v>
      </c>
      <c r="H226" s="254"/>
      <c r="I226" s="280" t="s">
        <v>1184</v>
      </c>
    </row>
    <row r="227" spans="1:10" s="177" customFormat="1" ht="15" customHeight="1">
      <c r="A227" s="14">
        <v>79970000</v>
      </c>
      <c r="B227" s="13" t="s">
        <v>969</v>
      </c>
      <c r="C227" s="195" t="s">
        <v>13</v>
      </c>
      <c r="D227" s="195" t="s">
        <v>18</v>
      </c>
      <c r="E227" s="232">
        <v>150000</v>
      </c>
      <c r="F227" s="205">
        <v>1</v>
      </c>
      <c r="G227" s="262">
        <f t="shared" si="3"/>
        <v>150000</v>
      </c>
      <c r="H227" s="254" t="s">
        <v>1114</v>
      </c>
      <c r="I227" s="280" t="s">
        <v>1186</v>
      </c>
    </row>
    <row r="228" spans="1:10" s="177" customFormat="1" ht="22" customHeight="1">
      <c r="A228" s="14" t="s">
        <v>1001</v>
      </c>
      <c r="B228" s="13" t="s">
        <v>1003</v>
      </c>
      <c r="C228" s="195" t="s">
        <v>13</v>
      </c>
      <c r="D228" s="195" t="s">
        <v>18</v>
      </c>
      <c r="E228" s="232">
        <v>120000</v>
      </c>
      <c r="F228" s="205">
        <v>1</v>
      </c>
      <c r="G228" s="262">
        <f t="shared" si="3"/>
        <v>120000</v>
      </c>
      <c r="H228" s="254" t="s">
        <v>987</v>
      </c>
      <c r="I228" s="280" t="s">
        <v>1180</v>
      </c>
    </row>
    <row r="229" spans="1:10" s="177" customFormat="1" ht="15" customHeight="1">
      <c r="A229" s="14" t="s">
        <v>1002</v>
      </c>
      <c r="B229" s="13" t="s">
        <v>1004</v>
      </c>
      <c r="C229" s="195" t="s">
        <v>13</v>
      </c>
      <c r="D229" s="195" t="s">
        <v>18</v>
      </c>
      <c r="E229" s="232">
        <v>100000</v>
      </c>
      <c r="F229" s="205">
        <v>1</v>
      </c>
      <c r="G229" s="262">
        <f t="shared" si="3"/>
        <v>100000</v>
      </c>
      <c r="H229" s="254" t="s">
        <v>987</v>
      </c>
      <c r="I229" s="280" t="s">
        <v>1180</v>
      </c>
    </row>
    <row r="230" spans="1:10" s="177" customFormat="1" ht="15" customHeight="1">
      <c r="A230" s="13">
        <v>79931300</v>
      </c>
      <c r="B230" s="13" t="s">
        <v>968</v>
      </c>
      <c r="C230" s="195" t="s">
        <v>13</v>
      </c>
      <c r="D230" s="195" t="s">
        <v>18</v>
      </c>
      <c r="E230" s="232">
        <v>550000</v>
      </c>
      <c r="F230" s="205">
        <v>1</v>
      </c>
      <c r="G230" s="262">
        <f t="shared" si="3"/>
        <v>550000</v>
      </c>
      <c r="H230" s="254" t="s">
        <v>1114</v>
      </c>
      <c r="I230" s="280" t="s">
        <v>1184</v>
      </c>
    </row>
    <row r="231" spans="1:10" s="177" customFormat="1" ht="22" customHeight="1">
      <c r="A231" s="13">
        <v>85321300</v>
      </c>
      <c r="B231" s="13" t="s">
        <v>946</v>
      </c>
      <c r="C231" s="195" t="s">
        <v>13</v>
      </c>
      <c r="D231" s="195" t="s">
        <v>867</v>
      </c>
      <c r="E231" s="232">
        <v>250000</v>
      </c>
      <c r="F231" s="200">
        <v>1</v>
      </c>
      <c r="G231" s="262">
        <f t="shared" si="3"/>
        <v>250000</v>
      </c>
      <c r="H231" s="254" t="s">
        <v>1068</v>
      </c>
      <c r="I231" s="280" t="s">
        <v>1196</v>
      </c>
    </row>
    <row r="232" spans="1:10" s="177" customFormat="1" ht="22" customHeight="1">
      <c r="A232" s="13">
        <v>90911170</v>
      </c>
      <c r="B232" s="13" t="s">
        <v>554</v>
      </c>
      <c r="C232" s="195" t="s">
        <v>13</v>
      </c>
      <c r="D232" s="195" t="s">
        <v>18</v>
      </c>
      <c r="E232" s="232">
        <v>48000</v>
      </c>
      <c r="F232" s="205">
        <v>1</v>
      </c>
      <c r="G232" s="259">
        <f t="shared" si="3"/>
        <v>48000</v>
      </c>
      <c r="H232" s="254" t="s">
        <v>1013</v>
      </c>
      <c r="I232" s="286" t="s">
        <v>1192</v>
      </c>
    </row>
    <row r="233" spans="1:10" s="177" customFormat="1" ht="22" customHeight="1">
      <c r="A233" s="13">
        <v>90921100</v>
      </c>
      <c r="B233" s="13" t="s">
        <v>374</v>
      </c>
      <c r="C233" s="195" t="s">
        <v>13</v>
      </c>
      <c r="D233" s="195" t="s">
        <v>18</v>
      </c>
      <c r="E233" s="232">
        <v>270000</v>
      </c>
      <c r="F233" s="205">
        <v>1</v>
      </c>
      <c r="G233" s="259">
        <f t="shared" si="3"/>
        <v>270000</v>
      </c>
      <c r="H233" s="254" t="s">
        <v>1013</v>
      </c>
      <c r="I233" s="286" t="s">
        <v>1184</v>
      </c>
    </row>
    <row r="234" spans="1:10" s="177" customFormat="1" ht="22" customHeight="1">
      <c r="A234" s="13" t="s">
        <v>1208</v>
      </c>
      <c r="B234" s="13" t="s">
        <v>1210</v>
      </c>
      <c r="C234" s="195" t="s">
        <v>13</v>
      </c>
      <c r="D234" s="195" t="s">
        <v>18</v>
      </c>
      <c r="E234" s="232">
        <v>400000</v>
      </c>
      <c r="F234" s="205">
        <v>1</v>
      </c>
      <c r="G234" s="259">
        <f t="shared" si="3"/>
        <v>400000</v>
      </c>
      <c r="H234" s="254" t="s">
        <v>1114</v>
      </c>
      <c r="I234" s="280" t="s">
        <v>1184</v>
      </c>
    </row>
    <row r="235" spans="1:10" s="177" customFormat="1" ht="22" customHeight="1">
      <c r="A235" s="13" t="s">
        <v>1209</v>
      </c>
      <c r="B235" s="13" t="s">
        <v>1211</v>
      </c>
      <c r="C235" s="195" t="s">
        <v>13</v>
      </c>
      <c r="D235" s="195" t="s">
        <v>18</v>
      </c>
      <c r="E235" s="232">
        <v>400000</v>
      </c>
      <c r="F235" s="205">
        <v>1</v>
      </c>
      <c r="G235" s="259">
        <f t="shared" ref="G235" si="7">E235*F235</f>
        <v>400000</v>
      </c>
      <c r="H235" s="254" t="s">
        <v>1114</v>
      </c>
      <c r="I235" s="280" t="s">
        <v>1214</v>
      </c>
    </row>
    <row r="236" spans="1:10" s="177" customFormat="1" ht="22" customHeight="1">
      <c r="A236" s="13">
        <v>92421100</v>
      </c>
      <c r="B236" s="13" t="s">
        <v>875</v>
      </c>
      <c r="C236" s="195" t="s">
        <v>13</v>
      </c>
      <c r="D236" s="195" t="s">
        <v>18</v>
      </c>
      <c r="E236" s="232">
        <v>180000</v>
      </c>
      <c r="F236" s="205">
        <v>1</v>
      </c>
      <c r="G236" s="259">
        <f t="shared" si="3"/>
        <v>180000</v>
      </c>
      <c r="H236" s="254" t="s">
        <v>977</v>
      </c>
      <c r="I236" s="280" t="s">
        <v>1185</v>
      </c>
    </row>
    <row r="237" spans="1:10" s="177" customFormat="1" ht="15" customHeight="1">
      <c r="A237" s="13">
        <v>92620000</v>
      </c>
      <c r="B237" s="13" t="s">
        <v>1178</v>
      </c>
      <c r="C237" s="195" t="s">
        <v>148</v>
      </c>
      <c r="D237" s="195" t="s">
        <v>18</v>
      </c>
      <c r="E237" s="232">
        <v>14000000</v>
      </c>
      <c r="F237" s="205">
        <v>1</v>
      </c>
      <c r="G237" s="259">
        <f t="shared" si="3"/>
        <v>14000000</v>
      </c>
      <c r="H237" s="254" t="s">
        <v>977</v>
      </c>
      <c r="I237" s="280" t="s">
        <v>1197</v>
      </c>
    </row>
    <row r="238" spans="1:10" s="177" customFormat="1" ht="15" customHeight="1">
      <c r="A238" s="13">
        <v>98310000</v>
      </c>
      <c r="B238" s="13" t="s">
        <v>556</v>
      </c>
      <c r="C238" s="195" t="s">
        <v>13</v>
      </c>
      <c r="D238" s="195" t="s">
        <v>18</v>
      </c>
      <c r="E238" s="232">
        <v>1000000</v>
      </c>
      <c r="F238" s="205">
        <v>1</v>
      </c>
      <c r="G238" s="259">
        <f>E238*F238</f>
        <v>1000000</v>
      </c>
      <c r="H238" s="254" t="s">
        <v>984</v>
      </c>
      <c r="I238" s="286" t="s">
        <v>1184</v>
      </c>
    </row>
    <row r="239" spans="1:10" s="177" customFormat="1" ht="22" customHeight="1">
      <c r="A239" s="244" t="s">
        <v>1201</v>
      </c>
      <c r="B239" s="13" t="s">
        <v>1202</v>
      </c>
      <c r="C239" s="195" t="s">
        <v>113</v>
      </c>
      <c r="D239" s="195" t="s">
        <v>18</v>
      </c>
      <c r="E239" s="232">
        <v>29240</v>
      </c>
      <c r="F239" s="205">
        <v>1</v>
      </c>
      <c r="G239" s="259">
        <f>E239*F239</f>
        <v>29240</v>
      </c>
      <c r="H239" s="254" t="s">
        <v>1121</v>
      </c>
      <c r="I239" s="286" t="s">
        <v>1197</v>
      </c>
    </row>
    <row r="240" spans="1:10" s="177" customFormat="1" ht="15" customHeight="1">
      <c r="A240" s="244" t="s">
        <v>123</v>
      </c>
      <c r="B240" s="13" t="s">
        <v>1152</v>
      </c>
      <c r="C240" s="195" t="s">
        <v>113</v>
      </c>
      <c r="D240" s="195" t="s">
        <v>18</v>
      </c>
      <c r="E240" s="232">
        <v>208</v>
      </c>
      <c r="F240" s="205">
        <f>+G240/E240</f>
        <v>2935.9711538461538</v>
      </c>
      <c r="G240" s="262">
        <v>610682</v>
      </c>
      <c r="H240" s="254"/>
      <c r="I240" s="280"/>
    </row>
    <row r="241" spans="1:9" s="177" customFormat="1" ht="22" customHeight="1">
      <c r="A241" s="244" t="s">
        <v>112</v>
      </c>
      <c r="B241" s="13" t="s">
        <v>1153</v>
      </c>
      <c r="C241" s="195" t="s">
        <v>113</v>
      </c>
      <c r="D241" s="195" t="s">
        <v>18</v>
      </c>
      <c r="E241" s="232">
        <v>12520</v>
      </c>
      <c r="F241" s="205">
        <f t="shared" ref="F241:F243" si="8">+G241/E241</f>
        <v>1</v>
      </c>
      <c r="G241" s="262">
        <v>12520</v>
      </c>
      <c r="H241" s="254"/>
      <c r="I241" s="280"/>
    </row>
    <row r="242" spans="1:9" s="177" customFormat="1" ht="22" customHeight="1">
      <c r="A242" s="244" t="s">
        <v>312</v>
      </c>
      <c r="B242" s="13" t="s">
        <v>1155</v>
      </c>
      <c r="C242" s="195" t="s">
        <v>113</v>
      </c>
      <c r="D242" s="195" t="s">
        <v>16</v>
      </c>
      <c r="E242" s="232">
        <v>48</v>
      </c>
      <c r="F242" s="205">
        <f t="shared" si="8"/>
        <v>68209.645833333328</v>
      </c>
      <c r="G242" s="262">
        <v>3274063</v>
      </c>
      <c r="H242" s="254"/>
      <c r="I242" s="280"/>
    </row>
    <row r="243" spans="1:9" s="177" customFormat="1" ht="15" customHeight="1">
      <c r="A243" s="244" t="s">
        <v>115</v>
      </c>
      <c r="B243" s="13" t="s">
        <v>1154</v>
      </c>
      <c r="C243" s="195" t="s">
        <v>113</v>
      </c>
      <c r="D243" s="195" t="s">
        <v>14</v>
      </c>
      <c r="E243" s="232">
        <v>143</v>
      </c>
      <c r="F243" s="205">
        <f t="shared" si="8"/>
        <v>22735.18181818182</v>
      </c>
      <c r="G243" s="262">
        <v>3251131</v>
      </c>
      <c r="H243" s="254"/>
      <c r="I243" s="280"/>
    </row>
    <row r="244" spans="1:9" s="177" customFormat="1" ht="15" customHeight="1">
      <c r="A244" s="244" t="s">
        <v>153</v>
      </c>
      <c r="B244" s="13" t="s">
        <v>944</v>
      </c>
      <c r="C244" s="195" t="s">
        <v>113</v>
      </c>
      <c r="D244" s="195" t="s">
        <v>18</v>
      </c>
      <c r="E244" s="232">
        <v>1000</v>
      </c>
      <c r="F244" s="205">
        <v>1</v>
      </c>
      <c r="G244" s="259">
        <f t="shared" ref="G244:G248" si="9">E244*F244</f>
        <v>1000</v>
      </c>
      <c r="H244" s="254"/>
      <c r="I244" s="280"/>
    </row>
    <row r="245" spans="1:9" s="177" customFormat="1" ht="15" customHeight="1">
      <c r="A245" s="244" t="s">
        <v>383</v>
      </c>
      <c r="B245" s="13" t="s">
        <v>1156</v>
      </c>
      <c r="C245" s="195" t="s">
        <v>113</v>
      </c>
      <c r="D245" s="195" t="s">
        <v>18</v>
      </c>
      <c r="E245" s="232">
        <v>160575</v>
      </c>
      <c r="F245" s="205">
        <v>1</v>
      </c>
      <c r="G245" s="259">
        <f t="shared" si="9"/>
        <v>160575</v>
      </c>
      <c r="H245" s="254"/>
      <c r="I245" s="280"/>
    </row>
    <row r="246" spans="1:9" s="177" customFormat="1" ht="22" customHeight="1">
      <c r="A246" s="244" t="s">
        <v>578</v>
      </c>
      <c r="B246" s="13" t="s">
        <v>1146</v>
      </c>
      <c r="C246" s="195" t="s">
        <v>113</v>
      </c>
      <c r="D246" s="195" t="s">
        <v>18</v>
      </c>
      <c r="E246" s="232">
        <v>8000</v>
      </c>
      <c r="F246" s="205">
        <v>1</v>
      </c>
      <c r="G246" s="259">
        <f t="shared" si="9"/>
        <v>8000</v>
      </c>
      <c r="H246" s="254"/>
      <c r="I246" s="280"/>
    </row>
    <row r="247" spans="1:9" s="177" customFormat="1" ht="22" customHeight="1">
      <c r="A247" s="244" t="s">
        <v>579</v>
      </c>
      <c r="B247" s="13" t="s">
        <v>1143</v>
      </c>
      <c r="C247" s="195" t="s">
        <v>113</v>
      </c>
      <c r="D247" s="195" t="s">
        <v>18</v>
      </c>
      <c r="E247" s="232">
        <v>6500</v>
      </c>
      <c r="F247" s="205">
        <v>2</v>
      </c>
      <c r="G247" s="259">
        <f t="shared" si="9"/>
        <v>13000</v>
      </c>
      <c r="H247" s="254"/>
      <c r="I247" s="280"/>
    </row>
    <row r="248" spans="1:9" s="177" customFormat="1" ht="22" customHeight="1">
      <c r="A248" s="244" t="s">
        <v>580</v>
      </c>
      <c r="B248" s="13" t="s">
        <v>1158</v>
      </c>
      <c r="C248" s="195" t="s">
        <v>113</v>
      </c>
      <c r="D248" s="195" t="s">
        <v>18</v>
      </c>
      <c r="E248" s="232">
        <v>4000</v>
      </c>
      <c r="F248" s="205">
        <v>1</v>
      </c>
      <c r="G248" s="259">
        <f t="shared" si="9"/>
        <v>4000</v>
      </c>
      <c r="H248" s="254"/>
      <c r="I248" s="280"/>
    </row>
    <row r="249" spans="1:9" s="177" customFormat="1" ht="22" customHeight="1">
      <c r="A249" s="244" t="s">
        <v>581</v>
      </c>
      <c r="B249" s="13" t="s">
        <v>895</v>
      </c>
      <c r="C249" s="195" t="s">
        <v>113</v>
      </c>
      <c r="D249" s="195" t="s">
        <v>18</v>
      </c>
      <c r="E249" s="232">
        <v>250000</v>
      </c>
      <c r="F249" s="205">
        <v>1</v>
      </c>
      <c r="G249" s="259">
        <f>E249*F249</f>
        <v>250000</v>
      </c>
      <c r="H249" s="254" t="s">
        <v>984</v>
      </c>
      <c r="I249" s="280"/>
    </row>
    <row r="250" spans="1:9" s="177" customFormat="1" ht="22" customHeight="1">
      <c r="A250" s="244" t="s">
        <v>582</v>
      </c>
      <c r="B250" s="13" t="s">
        <v>955</v>
      </c>
      <c r="C250" s="195" t="s">
        <v>113</v>
      </c>
      <c r="D250" s="195" t="s">
        <v>18</v>
      </c>
      <c r="E250" s="232">
        <v>998000</v>
      </c>
      <c r="F250" s="205">
        <v>1</v>
      </c>
      <c r="G250" s="259">
        <f t="shared" ref="G250:G254" si="10">E250*F250</f>
        <v>998000</v>
      </c>
      <c r="H250" s="254" t="s">
        <v>983</v>
      </c>
      <c r="I250" s="280"/>
    </row>
    <row r="251" spans="1:9" s="177" customFormat="1" ht="34.5" customHeight="1">
      <c r="A251" s="244" t="s">
        <v>583</v>
      </c>
      <c r="B251" s="13" t="s">
        <v>1223</v>
      </c>
      <c r="C251" s="195" t="s">
        <v>113</v>
      </c>
      <c r="D251" s="195" t="s">
        <v>18</v>
      </c>
      <c r="E251" s="232">
        <v>100000000</v>
      </c>
      <c r="F251" s="205">
        <v>1</v>
      </c>
      <c r="G251" s="259">
        <f t="shared" si="10"/>
        <v>100000000</v>
      </c>
      <c r="H251" s="254" t="s">
        <v>984</v>
      </c>
      <c r="I251" s="280"/>
    </row>
    <row r="252" spans="1:9" s="177" customFormat="1" ht="22" customHeight="1">
      <c r="A252" s="244" t="s">
        <v>677</v>
      </c>
      <c r="B252" s="13" t="s">
        <v>1104</v>
      </c>
      <c r="C252" s="195" t="s">
        <v>113</v>
      </c>
      <c r="D252" s="195" t="s">
        <v>18</v>
      </c>
      <c r="E252" s="232">
        <v>1200000</v>
      </c>
      <c r="F252" s="205">
        <v>1</v>
      </c>
      <c r="G252" s="259">
        <f t="shared" si="10"/>
        <v>1200000</v>
      </c>
      <c r="H252" s="254" t="s">
        <v>984</v>
      </c>
      <c r="I252" s="280"/>
    </row>
    <row r="253" spans="1:9" s="177" customFormat="1" ht="27" customHeight="1">
      <c r="A253" s="244" t="s">
        <v>1157</v>
      </c>
      <c r="B253" s="13" t="s">
        <v>1105</v>
      </c>
      <c r="C253" s="195" t="s">
        <v>113</v>
      </c>
      <c r="D253" s="195" t="s">
        <v>18</v>
      </c>
      <c r="E253" s="232">
        <v>468000</v>
      </c>
      <c r="F253" s="205">
        <v>1</v>
      </c>
      <c r="G253" s="259">
        <f t="shared" si="10"/>
        <v>468000</v>
      </c>
      <c r="H253" s="254"/>
      <c r="I253" s="280"/>
    </row>
    <row r="254" spans="1:9" s="177" customFormat="1" ht="15" customHeight="1">
      <c r="A254" s="13" t="s">
        <v>1182</v>
      </c>
      <c r="B254" s="13" t="s">
        <v>1206</v>
      </c>
      <c r="C254" s="195" t="s">
        <v>113</v>
      </c>
      <c r="D254" s="195" t="s">
        <v>18</v>
      </c>
      <c r="E254" s="232">
        <v>246000</v>
      </c>
      <c r="F254" s="205">
        <v>1</v>
      </c>
      <c r="G254" s="259">
        <f t="shared" si="10"/>
        <v>246000</v>
      </c>
      <c r="H254" s="254"/>
      <c r="I254" s="280"/>
    </row>
    <row r="255" spans="1:9" s="177" customFormat="1" ht="15" customHeight="1">
      <c r="A255" s="13" t="s">
        <v>1205</v>
      </c>
      <c r="B255" s="13" t="s">
        <v>1207</v>
      </c>
      <c r="C255" s="195" t="s">
        <v>113</v>
      </c>
      <c r="D255" s="195" t="s">
        <v>18</v>
      </c>
      <c r="E255" s="232">
        <v>1344000</v>
      </c>
      <c r="F255" s="205">
        <v>1</v>
      </c>
      <c r="G255" s="259">
        <f t="shared" ref="G255" si="11">E255*F255</f>
        <v>1344000</v>
      </c>
      <c r="H255" s="254" t="s">
        <v>984</v>
      </c>
      <c r="I255" s="280"/>
    </row>
    <row r="256" spans="1:9" s="177" customFormat="1" ht="20" customHeight="1">
      <c r="A256" s="328" t="s">
        <v>877</v>
      </c>
      <c r="B256" s="328"/>
      <c r="C256" s="328"/>
      <c r="D256" s="328"/>
      <c r="E256" s="328"/>
      <c r="F256" s="328"/>
      <c r="G256" s="263">
        <f>SUM(G19:G255)</f>
        <v>337037789.5</v>
      </c>
      <c r="H256" s="256"/>
      <c r="I256" s="278"/>
    </row>
    <row r="257" spans="3:9" s="177" customFormat="1">
      <c r="C257" s="191"/>
      <c r="E257" s="191"/>
      <c r="F257" s="191"/>
      <c r="G257" s="185"/>
      <c r="H257" s="168"/>
      <c r="I257" s="250"/>
    </row>
    <row r="258" spans="3:9" s="177" customFormat="1">
      <c r="C258" s="191"/>
      <c r="E258" s="191"/>
      <c r="F258" s="191"/>
      <c r="G258" s="207"/>
      <c r="H258" s="225"/>
      <c r="I258" s="250"/>
    </row>
    <row r="259" spans="3:9" s="177" customFormat="1">
      <c r="C259" s="191"/>
      <c r="E259" s="191"/>
      <c r="F259" s="191"/>
      <c r="G259" s="207"/>
      <c r="H259" s="168"/>
      <c r="I259" s="250"/>
    </row>
    <row r="260" spans="3:9" s="177" customFormat="1">
      <c r="C260" s="191"/>
      <c r="E260" s="191"/>
      <c r="F260" s="191"/>
      <c r="G260" s="185"/>
      <c r="H260" s="168"/>
      <c r="I260" s="250"/>
    </row>
    <row r="261" spans="3:9" s="177" customFormat="1">
      <c r="C261" s="191"/>
      <c r="E261" s="191"/>
      <c r="F261" s="191"/>
      <c r="G261" s="185"/>
      <c r="H261" s="168"/>
      <c r="I261" s="250"/>
    </row>
    <row r="262" spans="3:9" s="177" customFormat="1">
      <c r="C262" s="191"/>
      <c r="E262" s="191"/>
      <c r="F262" s="191"/>
      <c r="G262" s="185"/>
      <c r="H262" s="168"/>
      <c r="I262" s="250"/>
    </row>
    <row r="263" spans="3:9" s="177" customFormat="1">
      <c r="C263" s="191"/>
      <c r="E263" s="191"/>
      <c r="F263" s="191"/>
      <c r="G263" s="185"/>
      <c r="H263" s="168"/>
      <c r="I263" s="250"/>
    </row>
    <row r="264" spans="3:9" s="177" customFormat="1">
      <c r="C264" s="191"/>
      <c r="E264" s="191"/>
      <c r="F264" s="191"/>
      <c r="G264" s="185"/>
      <c r="H264" s="168"/>
      <c r="I264" s="250"/>
    </row>
    <row r="265" spans="3:9" s="177" customFormat="1">
      <c r="C265" s="191"/>
      <c r="E265" s="191"/>
      <c r="F265" s="191"/>
      <c r="G265" s="185"/>
      <c r="H265" s="168"/>
      <c r="I265" s="250"/>
    </row>
    <row r="266" spans="3:9" s="177" customFormat="1">
      <c r="C266" s="191"/>
      <c r="E266" s="191"/>
      <c r="F266" s="191"/>
      <c r="G266" s="185"/>
      <c r="H266" s="168"/>
      <c r="I266" s="250"/>
    </row>
    <row r="267" spans="3:9" s="177" customFormat="1">
      <c r="C267" s="191"/>
      <c r="E267" s="191"/>
      <c r="F267" s="191"/>
      <c r="G267" s="185"/>
      <c r="H267" s="168"/>
      <c r="I267" s="250"/>
    </row>
    <row r="268" spans="3:9" s="177" customFormat="1">
      <c r="C268" s="191"/>
      <c r="E268" s="191"/>
      <c r="F268" s="191"/>
      <c r="G268" s="185"/>
      <c r="H268" s="168"/>
      <c r="I268" s="250"/>
    </row>
    <row r="269" spans="3:9" s="177" customFormat="1">
      <c r="C269" s="191"/>
      <c r="E269" s="191"/>
      <c r="F269" s="191"/>
      <c r="G269" s="185"/>
      <c r="H269" s="168"/>
      <c r="I269" s="250"/>
    </row>
    <row r="270" spans="3:9" s="177" customFormat="1">
      <c r="C270" s="191"/>
      <c r="E270" s="191"/>
      <c r="F270" s="191"/>
      <c r="G270" s="185"/>
      <c r="H270" s="168"/>
      <c r="I270" s="250"/>
    </row>
    <row r="271" spans="3:9" s="177" customFormat="1">
      <c r="C271" s="191"/>
      <c r="E271" s="191"/>
      <c r="F271" s="191"/>
      <c r="G271" s="185"/>
      <c r="H271" s="168"/>
      <c r="I271" s="250"/>
    </row>
    <row r="272" spans="3:9" s="177" customFormat="1">
      <c r="C272" s="191"/>
      <c r="E272" s="191"/>
      <c r="F272" s="191"/>
      <c r="G272" s="185"/>
      <c r="H272" s="168"/>
      <c r="I272" s="250"/>
    </row>
    <row r="273" spans="3:9" s="177" customFormat="1">
      <c r="C273" s="191"/>
      <c r="E273" s="191"/>
      <c r="F273" s="191"/>
      <c r="G273" s="185"/>
      <c r="H273" s="168"/>
      <c r="I273" s="250"/>
    </row>
    <row r="274" spans="3:9" s="177" customFormat="1">
      <c r="C274" s="191"/>
      <c r="E274" s="191"/>
      <c r="F274" s="191"/>
      <c r="G274" s="185"/>
      <c r="H274" s="168"/>
      <c r="I274" s="250"/>
    </row>
    <row r="275" spans="3:9" s="177" customFormat="1">
      <c r="C275" s="191"/>
      <c r="E275" s="191"/>
      <c r="F275" s="191"/>
      <c r="G275" s="185"/>
      <c r="H275" s="168"/>
      <c r="I275" s="250"/>
    </row>
    <row r="276" spans="3:9" s="177" customFormat="1">
      <c r="C276" s="191"/>
      <c r="E276" s="191"/>
      <c r="F276" s="191"/>
      <c r="G276" s="185"/>
      <c r="H276" s="168"/>
      <c r="I276" s="250"/>
    </row>
    <row r="277" spans="3:9" s="177" customFormat="1">
      <c r="C277" s="191"/>
      <c r="E277" s="191"/>
      <c r="F277" s="191"/>
      <c r="G277" s="185"/>
      <c r="H277" s="168"/>
      <c r="I277" s="250"/>
    </row>
    <row r="278" spans="3:9" s="177" customFormat="1">
      <c r="C278" s="191"/>
      <c r="E278" s="191"/>
      <c r="F278" s="191"/>
      <c r="G278" s="185"/>
      <c r="H278" s="168"/>
      <c r="I278" s="250"/>
    </row>
    <row r="279" spans="3:9" s="177" customFormat="1">
      <c r="C279" s="191"/>
      <c r="E279" s="191"/>
      <c r="F279" s="191"/>
      <c r="G279" s="185"/>
      <c r="H279" s="168"/>
      <c r="I279" s="250"/>
    </row>
    <row r="280" spans="3:9" s="177" customFormat="1">
      <c r="C280" s="191"/>
      <c r="E280" s="191"/>
      <c r="F280" s="191"/>
      <c r="G280" s="185"/>
      <c r="H280" s="168"/>
      <c r="I280" s="250"/>
    </row>
    <row r="281" spans="3:9" s="177" customFormat="1">
      <c r="C281" s="191"/>
      <c r="E281" s="191"/>
      <c r="F281" s="191"/>
      <c r="G281" s="185"/>
      <c r="H281" s="168"/>
      <c r="I281" s="250"/>
    </row>
    <row r="282" spans="3:9" s="177" customFormat="1">
      <c r="C282" s="191"/>
      <c r="E282" s="191"/>
      <c r="F282" s="191"/>
      <c r="G282" s="185"/>
      <c r="H282" s="168"/>
      <c r="I282" s="250"/>
    </row>
    <row r="283" spans="3:9" s="177" customFormat="1">
      <c r="C283" s="191"/>
      <c r="E283" s="191"/>
      <c r="F283" s="191"/>
      <c r="G283" s="185"/>
      <c r="H283" s="168"/>
      <c r="I283" s="250"/>
    </row>
    <row r="284" spans="3:9" s="177" customFormat="1">
      <c r="C284" s="191"/>
      <c r="E284" s="191"/>
      <c r="F284" s="191"/>
      <c r="G284" s="185"/>
      <c r="H284" s="168"/>
      <c r="I284" s="250"/>
    </row>
    <row r="285" spans="3:9" s="177" customFormat="1">
      <c r="C285" s="191"/>
      <c r="E285" s="191"/>
      <c r="F285" s="191"/>
      <c r="G285" s="185"/>
      <c r="H285" s="168"/>
      <c r="I285" s="250"/>
    </row>
    <row r="286" spans="3:9" s="177" customFormat="1">
      <c r="C286" s="191"/>
      <c r="E286" s="191"/>
      <c r="F286" s="191"/>
      <c r="G286" s="185"/>
      <c r="H286" s="168"/>
      <c r="I286" s="250"/>
    </row>
    <row r="287" spans="3:9" s="177" customFormat="1">
      <c r="C287" s="191"/>
      <c r="E287" s="191"/>
      <c r="F287" s="191"/>
      <c r="G287" s="185"/>
      <c r="H287" s="168"/>
      <c r="I287" s="250"/>
    </row>
    <row r="288" spans="3:9" s="177" customFormat="1">
      <c r="C288" s="191"/>
      <c r="E288" s="191"/>
      <c r="F288" s="191"/>
      <c r="G288" s="185"/>
      <c r="H288" s="168"/>
      <c r="I288" s="250"/>
    </row>
    <row r="289" spans="3:9" s="177" customFormat="1">
      <c r="C289" s="191"/>
      <c r="E289" s="191"/>
      <c r="F289" s="191"/>
      <c r="G289" s="185"/>
      <c r="H289" s="168"/>
      <c r="I289" s="250"/>
    </row>
    <row r="290" spans="3:9" s="177" customFormat="1">
      <c r="C290" s="191"/>
      <c r="E290" s="191"/>
      <c r="F290" s="191"/>
      <c r="G290" s="185"/>
      <c r="H290" s="168"/>
      <c r="I290" s="250"/>
    </row>
    <row r="291" spans="3:9" s="177" customFormat="1">
      <c r="C291" s="191"/>
      <c r="E291" s="191"/>
      <c r="F291" s="191"/>
      <c r="G291" s="185"/>
      <c r="H291" s="168"/>
      <c r="I291" s="250"/>
    </row>
    <row r="292" spans="3:9" s="177" customFormat="1">
      <c r="C292" s="191"/>
      <c r="E292" s="191"/>
      <c r="F292" s="191"/>
      <c r="G292" s="185"/>
      <c r="H292" s="168"/>
      <c r="I292" s="250"/>
    </row>
    <row r="293" spans="3:9" s="177" customFormat="1">
      <c r="C293" s="191"/>
      <c r="E293" s="191"/>
      <c r="F293" s="191"/>
      <c r="G293" s="185"/>
      <c r="H293" s="168"/>
      <c r="I293" s="250"/>
    </row>
    <row r="294" spans="3:9" s="177" customFormat="1">
      <c r="C294" s="191"/>
      <c r="E294" s="191"/>
      <c r="F294" s="191"/>
      <c r="G294" s="185"/>
      <c r="H294" s="168"/>
      <c r="I294" s="250"/>
    </row>
    <row r="295" spans="3:9" s="177" customFormat="1">
      <c r="C295" s="191"/>
      <c r="E295" s="191"/>
      <c r="F295" s="191"/>
      <c r="G295" s="185"/>
      <c r="H295" s="168"/>
      <c r="I295" s="250"/>
    </row>
    <row r="296" spans="3:9" s="177" customFormat="1">
      <c r="C296" s="191"/>
      <c r="E296" s="191"/>
      <c r="F296" s="191"/>
      <c r="G296" s="185"/>
      <c r="H296" s="168"/>
      <c r="I296" s="250"/>
    </row>
    <row r="297" spans="3:9" s="177" customFormat="1">
      <c r="C297" s="191"/>
      <c r="E297" s="191"/>
      <c r="F297" s="191"/>
      <c r="G297" s="185"/>
      <c r="H297" s="168"/>
      <c r="I297" s="250"/>
    </row>
    <row r="298" spans="3:9" s="177" customFormat="1">
      <c r="C298" s="191"/>
      <c r="E298" s="191"/>
      <c r="F298" s="191"/>
      <c r="G298" s="185"/>
      <c r="H298" s="168"/>
      <c r="I298" s="250"/>
    </row>
    <row r="299" spans="3:9" s="177" customFormat="1">
      <c r="C299" s="191"/>
      <c r="E299" s="191"/>
      <c r="F299" s="191"/>
      <c r="G299" s="185"/>
      <c r="H299" s="168"/>
      <c r="I299" s="250"/>
    </row>
    <row r="300" spans="3:9" s="177" customFormat="1">
      <c r="C300" s="191"/>
      <c r="E300" s="191"/>
      <c r="F300" s="191"/>
      <c r="G300" s="185"/>
      <c r="H300" s="168"/>
      <c r="I300" s="250"/>
    </row>
    <row r="301" spans="3:9" s="177" customFormat="1">
      <c r="C301" s="191"/>
      <c r="E301" s="191"/>
      <c r="F301" s="191"/>
      <c r="G301" s="185"/>
      <c r="H301" s="168"/>
      <c r="I301" s="250"/>
    </row>
    <row r="302" spans="3:9" s="177" customFormat="1">
      <c r="C302" s="191"/>
      <c r="E302" s="191"/>
      <c r="F302" s="191"/>
      <c r="G302" s="185"/>
      <c r="H302" s="168"/>
      <c r="I302" s="250"/>
    </row>
    <row r="303" spans="3:9" s="177" customFormat="1">
      <c r="C303" s="191"/>
      <c r="E303" s="191"/>
      <c r="F303" s="191"/>
      <c r="G303" s="185"/>
      <c r="H303" s="168"/>
      <c r="I303" s="250"/>
    </row>
    <row r="304" spans="3:9" s="177" customFormat="1">
      <c r="C304" s="191"/>
      <c r="E304" s="191"/>
      <c r="F304" s="191"/>
      <c r="G304" s="185"/>
      <c r="H304" s="168"/>
      <c r="I304" s="250"/>
    </row>
    <row r="305" spans="3:9" s="177" customFormat="1">
      <c r="C305" s="191"/>
      <c r="E305" s="191"/>
      <c r="F305" s="191"/>
      <c r="G305" s="185"/>
      <c r="H305" s="168"/>
      <c r="I305" s="250"/>
    </row>
    <row r="306" spans="3:9" s="177" customFormat="1">
      <c r="C306" s="191"/>
      <c r="E306" s="191"/>
      <c r="F306" s="191"/>
      <c r="G306" s="185"/>
      <c r="H306" s="168"/>
      <c r="I306" s="250"/>
    </row>
    <row r="307" spans="3:9" s="177" customFormat="1">
      <c r="C307" s="191"/>
      <c r="E307" s="191"/>
      <c r="F307" s="191"/>
      <c r="G307" s="185"/>
      <c r="H307" s="168"/>
      <c r="I307" s="250"/>
    </row>
    <row r="308" spans="3:9" s="177" customFormat="1">
      <c r="C308" s="191"/>
      <c r="E308" s="191"/>
      <c r="F308" s="191"/>
      <c r="G308" s="185"/>
      <c r="H308" s="168"/>
      <c r="I308" s="250"/>
    </row>
    <row r="309" spans="3:9" s="177" customFormat="1">
      <c r="C309" s="191"/>
      <c r="E309" s="191"/>
      <c r="F309" s="191"/>
      <c r="G309" s="185"/>
      <c r="H309" s="168"/>
      <c r="I309" s="250"/>
    </row>
    <row r="310" spans="3:9" s="177" customFormat="1">
      <c r="C310" s="191"/>
      <c r="E310" s="191"/>
      <c r="F310" s="191"/>
      <c r="G310" s="185"/>
      <c r="H310" s="168"/>
      <c r="I310" s="250"/>
    </row>
    <row r="311" spans="3:9" s="177" customFormat="1">
      <c r="C311" s="191"/>
      <c r="E311" s="191"/>
      <c r="F311" s="191"/>
      <c r="G311" s="185"/>
      <c r="H311" s="168"/>
      <c r="I311" s="250"/>
    </row>
    <row r="312" spans="3:9" s="177" customFormat="1">
      <c r="C312" s="191"/>
      <c r="E312" s="191"/>
      <c r="F312" s="191"/>
      <c r="G312" s="185"/>
      <c r="H312" s="168"/>
      <c r="I312" s="250"/>
    </row>
    <row r="313" spans="3:9" s="177" customFormat="1">
      <c r="C313" s="191"/>
      <c r="E313" s="191"/>
      <c r="F313" s="191"/>
      <c r="G313" s="185"/>
      <c r="H313" s="168"/>
      <c r="I313" s="250"/>
    </row>
    <row r="314" spans="3:9" s="177" customFormat="1">
      <c r="C314" s="191"/>
      <c r="E314" s="191"/>
      <c r="F314" s="191"/>
      <c r="G314" s="185"/>
      <c r="H314" s="168"/>
      <c r="I314" s="250"/>
    </row>
    <row r="315" spans="3:9" s="177" customFormat="1">
      <c r="C315" s="191"/>
      <c r="E315" s="191"/>
      <c r="F315" s="191"/>
      <c r="G315" s="185"/>
      <c r="H315" s="168"/>
      <c r="I315" s="250"/>
    </row>
    <row r="316" spans="3:9" s="177" customFormat="1">
      <c r="C316" s="191"/>
      <c r="E316" s="191"/>
      <c r="F316" s="191"/>
      <c r="G316" s="185"/>
      <c r="H316" s="168"/>
      <c r="I316" s="250"/>
    </row>
    <row r="317" spans="3:9" s="177" customFormat="1">
      <c r="C317" s="191"/>
      <c r="E317" s="191"/>
      <c r="F317" s="191"/>
      <c r="G317" s="185"/>
      <c r="H317" s="168"/>
      <c r="I317" s="250"/>
    </row>
    <row r="318" spans="3:9" s="177" customFormat="1">
      <c r="C318" s="191"/>
      <c r="E318" s="191"/>
      <c r="F318" s="191"/>
      <c r="G318" s="185"/>
      <c r="H318" s="168"/>
      <c r="I318" s="250"/>
    </row>
    <row r="319" spans="3:9" s="177" customFormat="1">
      <c r="C319" s="191"/>
      <c r="E319" s="191"/>
      <c r="F319" s="191"/>
      <c r="G319" s="185"/>
      <c r="H319" s="168"/>
      <c r="I319" s="250"/>
    </row>
    <row r="320" spans="3:9" s="177" customFormat="1">
      <c r="C320" s="191"/>
      <c r="E320" s="191"/>
      <c r="F320" s="191"/>
      <c r="G320" s="185"/>
      <c r="H320" s="168"/>
      <c r="I320" s="250"/>
    </row>
    <row r="321" spans="3:9" s="177" customFormat="1">
      <c r="C321" s="191"/>
      <c r="E321" s="191"/>
      <c r="F321" s="191"/>
      <c r="G321" s="185"/>
      <c r="H321" s="168"/>
      <c r="I321" s="250"/>
    </row>
    <row r="322" spans="3:9" s="177" customFormat="1">
      <c r="C322" s="191"/>
      <c r="E322" s="191"/>
      <c r="F322" s="191"/>
      <c r="G322" s="185"/>
      <c r="H322" s="168"/>
      <c r="I322" s="250"/>
    </row>
    <row r="323" spans="3:9" s="177" customFormat="1">
      <c r="C323" s="191"/>
      <c r="E323" s="191"/>
      <c r="F323" s="191"/>
      <c r="G323" s="185"/>
      <c r="H323" s="168"/>
      <c r="I323" s="250"/>
    </row>
    <row r="324" spans="3:9" s="177" customFormat="1">
      <c r="C324" s="191"/>
      <c r="E324" s="191"/>
      <c r="F324" s="191"/>
      <c r="G324" s="185"/>
      <c r="H324" s="168"/>
      <c r="I324" s="250"/>
    </row>
    <row r="325" spans="3:9" s="177" customFormat="1">
      <c r="C325" s="191"/>
      <c r="E325" s="191"/>
      <c r="F325" s="191"/>
      <c r="G325" s="185"/>
      <c r="H325" s="168"/>
      <c r="I325" s="250"/>
    </row>
    <row r="326" spans="3:9" s="177" customFormat="1">
      <c r="C326" s="191"/>
      <c r="E326" s="191"/>
      <c r="F326" s="191"/>
      <c r="G326" s="185"/>
      <c r="H326" s="168"/>
      <c r="I326" s="250"/>
    </row>
    <row r="327" spans="3:9" s="177" customFormat="1">
      <c r="C327" s="191"/>
      <c r="E327" s="191"/>
      <c r="F327" s="191"/>
      <c r="G327" s="185"/>
      <c r="H327" s="168"/>
      <c r="I327" s="250"/>
    </row>
    <row r="328" spans="3:9" s="177" customFormat="1">
      <c r="C328" s="191"/>
      <c r="E328" s="191"/>
      <c r="F328" s="191"/>
      <c r="G328" s="185"/>
      <c r="H328" s="168"/>
      <c r="I328" s="250"/>
    </row>
    <row r="329" spans="3:9" s="177" customFormat="1">
      <c r="C329" s="191"/>
      <c r="E329" s="191"/>
      <c r="F329" s="191"/>
      <c r="G329" s="185"/>
      <c r="H329" s="168"/>
      <c r="I329" s="250"/>
    </row>
    <row r="330" spans="3:9" s="177" customFormat="1">
      <c r="C330" s="191"/>
      <c r="E330" s="191"/>
      <c r="F330" s="191"/>
      <c r="G330" s="185"/>
      <c r="H330" s="168"/>
      <c r="I330" s="250"/>
    </row>
    <row r="331" spans="3:9" s="177" customFormat="1">
      <c r="C331" s="191"/>
      <c r="E331" s="191"/>
      <c r="F331" s="191"/>
      <c r="G331" s="185"/>
      <c r="H331" s="168"/>
      <c r="I331" s="250"/>
    </row>
    <row r="332" spans="3:9" s="177" customFormat="1">
      <c r="C332" s="191"/>
      <c r="E332" s="191"/>
      <c r="F332" s="191"/>
      <c r="G332" s="185"/>
      <c r="H332" s="168"/>
      <c r="I332" s="250"/>
    </row>
    <row r="333" spans="3:9" s="177" customFormat="1">
      <c r="C333" s="191"/>
      <c r="E333" s="191"/>
      <c r="F333" s="191"/>
      <c r="G333" s="185"/>
      <c r="H333" s="168"/>
      <c r="I333" s="250"/>
    </row>
    <row r="334" spans="3:9" s="177" customFormat="1">
      <c r="C334" s="191"/>
      <c r="E334" s="191"/>
      <c r="F334" s="191"/>
      <c r="G334" s="185"/>
      <c r="H334" s="168"/>
      <c r="I334" s="250"/>
    </row>
    <row r="335" spans="3:9" s="177" customFormat="1">
      <c r="C335" s="191"/>
      <c r="E335" s="191"/>
      <c r="F335" s="191"/>
      <c r="G335" s="185"/>
      <c r="H335" s="168"/>
      <c r="I335" s="250"/>
    </row>
    <row r="336" spans="3:9" s="177" customFormat="1">
      <c r="C336" s="191"/>
      <c r="E336" s="191"/>
      <c r="F336" s="191"/>
      <c r="G336" s="185"/>
      <c r="H336" s="168"/>
      <c r="I336" s="250"/>
    </row>
    <row r="337" spans="3:9" s="177" customFormat="1">
      <c r="C337" s="191"/>
      <c r="E337" s="191"/>
      <c r="F337" s="191"/>
      <c r="G337" s="185"/>
      <c r="H337" s="168"/>
      <c r="I337" s="250"/>
    </row>
    <row r="338" spans="3:9" s="177" customFormat="1">
      <c r="C338" s="191"/>
      <c r="E338" s="191"/>
      <c r="F338" s="191"/>
      <c r="G338" s="185"/>
      <c r="H338" s="168"/>
      <c r="I338" s="250"/>
    </row>
    <row r="339" spans="3:9" s="177" customFormat="1">
      <c r="C339" s="191"/>
      <c r="E339" s="191"/>
      <c r="F339" s="191"/>
      <c r="G339" s="185"/>
      <c r="H339" s="168"/>
      <c r="I339" s="250"/>
    </row>
    <row r="340" spans="3:9" s="177" customFormat="1">
      <c r="C340" s="191"/>
      <c r="E340" s="191"/>
      <c r="F340" s="191"/>
      <c r="G340" s="185"/>
      <c r="H340" s="168"/>
      <c r="I340" s="250"/>
    </row>
    <row r="341" spans="3:9" s="177" customFormat="1">
      <c r="C341" s="191"/>
      <c r="E341" s="191" t="s">
        <v>1149</v>
      </c>
      <c r="F341" s="191"/>
      <c r="G341" s="185"/>
      <c r="H341" s="168"/>
      <c r="I341" s="250"/>
    </row>
    <row r="342" spans="3:9" s="177" customFormat="1">
      <c r="C342" s="191"/>
      <c r="E342" s="191"/>
      <c r="F342" s="191"/>
      <c r="G342" s="185"/>
      <c r="H342" s="168"/>
      <c r="I342" s="250"/>
    </row>
    <row r="343" spans="3:9" s="177" customFormat="1">
      <c r="C343" s="191"/>
      <c r="E343" s="191"/>
      <c r="F343" s="191"/>
      <c r="G343" s="185"/>
      <c r="H343" s="168"/>
      <c r="I343" s="250"/>
    </row>
    <row r="344" spans="3:9" s="177" customFormat="1">
      <c r="C344" s="191"/>
      <c r="E344" s="191"/>
      <c r="F344" s="191"/>
      <c r="G344" s="185"/>
      <c r="H344" s="168"/>
      <c r="I344" s="250"/>
    </row>
    <row r="345" spans="3:9" s="177" customFormat="1">
      <c r="C345" s="191"/>
      <c r="E345" s="191"/>
      <c r="F345" s="191"/>
      <c r="G345" s="185"/>
      <c r="H345" s="168"/>
      <c r="I345" s="250"/>
    </row>
    <row r="346" spans="3:9" s="177" customFormat="1">
      <c r="C346" s="191"/>
      <c r="E346" s="191"/>
      <c r="F346" s="191"/>
      <c r="G346" s="185"/>
      <c r="H346" s="168"/>
      <c r="I346" s="250"/>
    </row>
    <row r="347" spans="3:9" s="177" customFormat="1">
      <c r="C347" s="191"/>
      <c r="E347" s="191"/>
      <c r="F347" s="191"/>
      <c r="G347" s="185"/>
      <c r="H347" s="168"/>
      <c r="I347" s="250"/>
    </row>
    <row r="348" spans="3:9" s="177" customFormat="1">
      <c r="C348" s="191"/>
      <c r="E348" s="191"/>
      <c r="F348" s="191"/>
      <c r="G348" s="185"/>
      <c r="H348" s="168"/>
      <c r="I348" s="250"/>
    </row>
    <row r="349" spans="3:9" s="177" customFormat="1">
      <c r="C349" s="191"/>
      <c r="E349" s="191"/>
      <c r="F349" s="191"/>
      <c r="G349" s="185"/>
      <c r="H349" s="168"/>
      <c r="I349" s="250"/>
    </row>
    <row r="350" spans="3:9" s="177" customFormat="1">
      <c r="C350" s="191"/>
      <c r="E350" s="191"/>
      <c r="F350" s="191"/>
      <c r="G350" s="185"/>
      <c r="H350" s="168"/>
      <c r="I350" s="250"/>
    </row>
    <row r="351" spans="3:9" s="177" customFormat="1">
      <c r="C351" s="191"/>
      <c r="E351" s="191"/>
      <c r="F351" s="191"/>
      <c r="G351" s="185"/>
      <c r="H351" s="168"/>
      <c r="I351" s="250"/>
    </row>
    <row r="352" spans="3:9" s="177" customFormat="1">
      <c r="C352" s="191"/>
      <c r="E352" s="191"/>
      <c r="F352" s="191"/>
      <c r="G352" s="185"/>
      <c r="H352" s="168"/>
      <c r="I352" s="250"/>
    </row>
    <row r="353" spans="3:9" s="177" customFormat="1">
      <c r="C353" s="191"/>
      <c r="E353" s="191"/>
      <c r="F353" s="191"/>
      <c r="G353" s="185"/>
      <c r="H353" s="168"/>
      <c r="I353" s="250"/>
    </row>
    <row r="354" spans="3:9" s="177" customFormat="1">
      <c r="C354" s="191"/>
      <c r="E354" s="191"/>
      <c r="F354" s="191"/>
      <c r="G354" s="185"/>
      <c r="H354" s="168"/>
      <c r="I354" s="250"/>
    </row>
    <row r="355" spans="3:9" s="177" customFormat="1">
      <c r="C355" s="191"/>
      <c r="E355" s="191"/>
      <c r="F355" s="191"/>
      <c r="G355" s="185"/>
      <c r="H355" s="168"/>
      <c r="I355" s="250"/>
    </row>
    <row r="356" spans="3:9" s="177" customFormat="1">
      <c r="C356" s="191"/>
      <c r="E356" s="191"/>
      <c r="F356" s="191"/>
      <c r="G356" s="185"/>
      <c r="H356" s="168"/>
      <c r="I356" s="250"/>
    </row>
    <row r="357" spans="3:9" s="177" customFormat="1">
      <c r="C357" s="191"/>
      <c r="E357" s="191"/>
      <c r="F357" s="191"/>
      <c r="G357" s="185"/>
      <c r="H357" s="168"/>
      <c r="I357" s="250"/>
    </row>
    <row r="358" spans="3:9" s="177" customFormat="1">
      <c r="C358" s="191"/>
      <c r="E358" s="191"/>
      <c r="F358" s="191"/>
      <c r="G358" s="185"/>
      <c r="H358" s="168"/>
      <c r="I358" s="250"/>
    </row>
    <row r="359" spans="3:9" s="177" customFormat="1">
      <c r="C359" s="191"/>
      <c r="E359" s="191"/>
      <c r="F359" s="191"/>
      <c r="G359" s="185"/>
      <c r="H359" s="168"/>
      <c r="I359" s="250"/>
    </row>
    <row r="360" spans="3:9" s="177" customFormat="1">
      <c r="C360" s="191"/>
      <c r="E360" s="191"/>
      <c r="F360" s="191"/>
      <c r="G360" s="185"/>
      <c r="H360" s="168"/>
      <c r="I360" s="250"/>
    </row>
    <row r="361" spans="3:9" s="177" customFormat="1">
      <c r="C361" s="191"/>
      <c r="E361" s="191"/>
      <c r="F361" s="191"/>
      <c r="G361" s="185"/>
      <c r="H361" s="168"/>
      <c r="I361" s="250"/>
    </row>
    <row r="362" spans="3:9" s="177" customFormat="1">
      <c r="C362" s="191"/>
      <c r="E362" s="191"/>
      <c r="F362" s="191"/>
      <c r="G362" s="185"/>
      <c r="H362" s="168"/>
      <c r="I362" s="250"/>
    </row>
    <row r="363" spans="3:9" s="177" customFormat="1">
      <c r="C363" s="191"/>
      <c r="E363" s="191"/>
      <c r="F363" s="191"/>
      <c r="G363" s="185"/>
      <c r="H363" s="168"/>
      <c r="I363" s="250"/>
    </row>
    <row r="364" spans="3:9" s="177" customFormat="1">
      <c r="C364" s="191"/>
      <c r="E364" s="191"/>
      <c r="F364" s="191"/>
      <c r="G364" s="185"/>
      <c r="H364" s="168"/>
      <c r="I364" s="250"/>
    </row>
    <row r="365" spans="3:9" s="177" customFormat="1">
      <c r="C365" s="191"/>
      <c r="E365" s="191"/>
      <c r="F365" s="191"/>
      <c r="G365" s="185"/>
      <c r="H365" s="168"/>
      <c r="I365" s="250"/>
    </row>
    <row r="366" spans="3:9" s="177" customFormat="1">
      <c r="C366" s="191"/>
      <c r="E366" s="191"/>
      <c r="F366" s="191"/>
      <c r="G366" s="185"/>
      <c r="H366" s="168"/>
      <c r="I366" s="250"/>
    </row>
    <row r="367" spans="3:9" s="177" customFormat="1">
      <c r="C367" s="191"/>
      <c r="E367" s="191"/>
      <c r="F367" s="191"/>
      <c r="G367" s="185"/>
      <c r="H367" s="168"/>
      <c r="I367" s="250"/>
    </row>
    <row r="368" spans="3:9" s="177" customFormat="1">
      <c r="C368" s="191"/>
      <c r="E368" s="191"/>
      <c r="F368" s="191"/>
      <c r="G368" s="185"/>
      <c r="H368" s="168"/>
      <c r="I368" s="250"/>
    </row>
    <row r="369" spans="3:9" s="177" customFormat="1">
      <c r="C369" s="191"/>
      <c r="E369" s="191"/>
      <c r="F369" s="191"/>
      <c r="G369" s="185"/>
      <c r="H369" s="168"/>
      <c r="I369" s="250"/>
    </row>
    <row r="370" spans="3:9" s="177" customFormat="1">
      <c r="C370" s="191"/>
      <c r="E370" s="191"/>
      <c r="F370" s="191"/>
      <c r="G370" s="185"/>
      <c r="H370" s="168"/>
      <c r="I370" s="250"/>
    </row>
    <row r="371" spans="3:9" s="177" customFormat="1">
      <c r="C371" s="191"/>
      <c r="E371" s="191"/>
      <c r="F371" s="191"/>
      <c r="G371" s="185"/>
      <c r="H371" s="168"/>
      <c r="I371" s="250"/>
    </row>
    <row r="372" spans="3:9" s="177" customFormat="1">
      <c r="C372" s="191"/>
      <c r="E372" s="191"/>
      <c r="F372" s="191"/>
      <c r="G372" s="185"/>
      <c r="H372" s="168"/>
      <c r="I372" s="250"/>
    </row>
    <row r="373" spans="3:9" s="177" customFormat="1">
      <c r="C373" s="191"/>
      <c r="E373" s="191"/>
      <c r="F373" s="191"/>
      <c r="G373" s="185"/>
      <c r="H373" s="168"/>
      <c r="I373" s="250"/>
    </row>
    <row r="374" spans="3:9" s="177" customFormat="1">
      <c r="C374" s="191"/>
      <c r="E374" s="191"/>
      <c r="F374" s="191"/>
      <c r="G374" s="185"/>
      <c r="H374" s="168"/>
      <c r="I374" s="250"/>
    </row>
    <row r="375" spans="3:9" s="177" customFormat="1">
      <c r="C375" s="191"/>
      <c r="E375" s="191"/>
      <c r="F375" s="191"/>
      <c r="G375" s="185"/>
      <c r="H375" s="168"/>
      <c r="I375" s="250"/>
    </row>
    <row r="376" spans="3:9" s="177" customFormat="1">
      <c r="C376" s="191"/>
      <c r="E376" s="191"/>
      <c r="F376" s="191"/>
      <c r="G376" s="185"/>
      <c r="H376" s="168"/>
      <c r="I376" s="250"/>
    </row>
    <row r="377" spans="3:9" s="177" customFormat="1">
      <c r="C377" s="191"/>
      <c r="E377" s="191"/>
      <c r="F377" s="191"/>
      <c r="G377" s="185"/>
      <c r="H377" s="168"/>
      <c r="I377" s="250"/>
    </row>
    <row r="378" spans="3:9" s="177" customFormat="1">
      <c r="C378" s="191"/>
      <c r="E378" s="191"/>
      <c r="F378" s="191"/>
      <c r="G378" s="185"/>
      <c r="H378" s="168"/>
      <c r="I378" s="250"/>
    </row>
    <row r="379" spans="3:9" s="177" customFormat="1">
      <c r="C379" s="191"/>
      <c r="E379" s="191"/>
      <c r="F379" s="191"/>
      <c r="G379" s="185"/>
      <c r="H379" s="168"/>
      <c r="I379" s="250"/>
    </row>
    <row r="380" spans="3:9" s="177" customFormat="1">
      <c r="C380" s="191"/>
      <c r="E380" s="191"/>
      <c r="F380" s="191"/>
      <c r="G380" s="185"/>
      <c r="H380" s="168"/>
      <c r="I380" s="250"/>
    </row>
    <row r="381" spans="3:9" s="177" customFormat="1">
      <c r="C381" s="191"/>
      <c r="E381" s="191"/>
      <c r="F381" s="191"/>
      <c r="G381" s="185"/>
      <c r="H381" s="168"/>
      <c r="I381" s="250"/>
    </row>
    <row r="382" spans="3:9" s="177" customFormat="1">
      <c r="C382" s="191"/>
      <c r="E382" s="191"/>
      <c r="F382" s="191"/>
      <c r="G382" s="185"/>
      <c r="H382" s="168"/>
      <c r="I382" s="250"/>
    </row>
    <row r="383" spans="3:9" s="177" customFormat="1">
      <c r="C383" s="191"/>
      <c r="E383" s="191"/>
      <c r="F383" s="191"/>
      <c r="G383" s="185"/>
      <c r="H383" s="168"/>
      <c r="I383" s="250"/>
    </row>
    <row r="384" spans="3:9" s="177" customFormat="1">
      <c r="C384" s="191"/>
      <c r="E384" s="191"/>
      <c r="F384" s="191"/>
      <c r="G384" s="185"/>
      <c r="H384" s="168"/>
      <c r="I384" s="250"/>
    </row>
    <row r="385" spans="3:9" s="177" customFormat="1">
      <c r="C385" s="191"/>
      <c r="E385" s="191"/>
      <c r="F385" s="191"/>
      <c r="G385" s="185"/>
      <c r="H385" s="168"/>
      <c r="I385" s="250"/>
    </row>
    <row r="386" spans="3:9" s="177" customFormat="1">
      <c r="C386" s="191"/>
      <c r="E386" s="191"/>
      <c r="F386" s="191"/>
      <c r="G386" s="185"/>
      <c r="H386" s="168"/>
      <c r="I386" s="250"/>
    </row>
    <row r="387" spans="3:9" s="177" customFormat="1">
      <c r="C387" s="191"/>
      <c r="E387" s="191"/>
      <c r="F387" s="191"/>
      <c r="G387" s="185"/>
      <c r="H387" s="168"/>
      <c r="I387" s="250"/>
    </row>
    <row r="388" spans="3:9" s="177" customFormat="1">
      <c r="C388" s="191"/>
      <c r="E388" s="191"/>
      <c r="F388" s="191"/>
      <c r="G388" s="185"/>
      <c r="H388" s="168"/>
      <c r="I388" s="250"/>
    </row>
    <row r="389" spans="3:9" s="177" customFormat="1">
      <c r="C389" s="191"/>
      <c r="E389" s="191"/>
      <c r="F389" s="191"/>
      <c r="G389" s="185"/>
      <c r="H389" s="168"/>
      <c r="I389" s="250"/>
    </row>
    <row r="390" spans="3:9" s="177" customFormat="1">
      <c r="C390" s="191"/>
      <c r="E390" s="191"/>
      <c r="F390" s="191"/>
      <c r="G390" s="185"/>
      <c r="H390" s="168"/>
      <c r="I390" s="250"/>
    </row>
    <row r="391" spans="3:9" s="177" customFormat="1">
      <c r="C391" s="191"/>
      <c r="E391" s="191"/>
      <c r="F391" s="191"/>
      <c r="G391" s="185"/>
      <c r="H391" s="168"/>
      <c r="I391" s="250"/>
    </row>
    <row r="392" spans="3:9" s="177" customFormat="1">
      <c r="C392" s="191"/>
      <c r="E392" s="191"/>
      <c r="F392" s="191"/>
      <c r="G392" s="185"/>
      <c r="H392" s="168"/>
      <c r="I392" s="250"/>
    </row>
    <row r="393" spans="3:9" s="177" customFormat="1">
      <c r="C393" s="191"/>
      <c r="E393" s="191"/>
      <c r="F393" s="191"/>
      <c r="G393" s="185"/>
      <c r="H393" s="168"/>
      <c r="I393" s="250"/>
    </row>
    <row r="394" spans="3:9" s="177" customFormat="1">
      <c r="C394" s="191"/>
      <c r="E394" s="191"/>
      <c r="F394" s="191"/>
      <c r="G394" s="185"/>
      <c r="H394" s="168"/>
      <c r="I394" s="250"/>
    </row>
    <row r="395" spans="3:9" s="177" customFormat="1">
      <c r="C395" s="191"/>
      <c r="E395" s="191"/>
      <c r="F395" s="191"/>
      <c r="G395" s="185"/>
      <c r="H395" s="168"/>
      <c r="I395" s="250"/>
    </row>
    <row r="396" spans="3:9" s="177" customFormat="1">
      <c r="C396" s="191"/>
      <c r="E396" s="191"/>
      <c r="F396" s="191"/>
      <c r="G396" s="185"/>
      <c r="H396" s="168"/>
      <c r="I396" s="250"/>
    </row>
    <row r="397" spans="3:9" s="177" customFormat="1">
      <c r="C397" s="191"/>
      <c r="E397" s="191"/>
      <c r="F397" s="191"/>
      <c r="G397" s="185"/>
      <c r="H397" s="168"/>
      <c r="I397" s="250"/>
    </row>
    <row r="398" spans="3:9" s="177" customFormat="1">
      <c r="C398" s="191"/>
      <c r="E398" s="191"/>
      <c r="F398" s="191"/>
      <c r="G398" s="185"/>
      <c r="H398" s="168"/>
      <c r="I398" s="250"/>
    </row>
    <row r="399" spans="3:9" s="177" customFormat="1">
      <c r="C399" s="191"/>
      <c r="E399" s="191"/>
      <c r="F399" s="191"/>
      <c r="G399" s="185"/>
      <c r="H399" s="168"/>
      <c r="I399" s="250"/>
    </row>
    <row r="400" spans="3:9" s="177" customFormat="1">
      <c r="C400" s="191"/>
      <c r="E400" s="191"/>
      <c r="F400" s="191"/>
      <c r="G400" s="185"/>
      <c r="H400" s="168"/>
      <c r="I400" s="250"/>
    </row>
    <row r="401" spans="3:9" s="177" customFormat="1">
      <c r="C401" s="191"/>
      <c r="E401" s="191"/>
      <c r="F401" s="191"/>
      <c r="G401" s="185"/>
      <c r="H401" s="168"/>
      <c r="I401" s="250"/>
    </row>
    <row r="402" spans="3:9" s="177" customFormat="1">
      <c r="C402" s="191"/>
      <c r="E402" s="191"/>
      <c r="F402" s="191"/>
      <c r="G402" s="185"/>
      <c r="H402" s="168"/>
      <c r="I402" s="250"/>
    </row>
    <row r="403" spans="3:9" s="177" customFormat="1">
      <c r="C403" s="191"/>
      <c r="E403" s="191"/>
      <c r="F403" s="191"/>
      <c r="G403" s="185"/>
      <c r="H403" s="168"/>
      <c r="I403" s="250"/>
    </row>
    <row r="404" spans="3:9" s="177" customFormat="1">
      <c r="C404" s="191"/>
      <c r="E404" s="191"/>
      <c r="F404" s="191"/>
      <c r="G404" s="185"/>
      <c r="H404" s="168"/>
      <c r="I404" s="250"/>
    </row>
    <row r="405" spans="3:9" s="177" customFormat="1">
      <c r="C405" s="191"/>
      <c r="E405" s="191"/>
      <c r="F405" s="191"/>
      <c r="G405" s="185"/>
      <c r="H405" s="168"/>
      <c r="I405" s="250"/>
    </row>
    <row r="406" spans="3:9" s="177" customFormat="1">
      <c r="C406" s="191"/>
      <c r="E406" s="191"/>
      <c r="F406" s="191"/>
      <c r="G406" s="185"/>
      <c r="H406" s="168"/>
      <c r="I406" s="250"/>
    </row>
    <row r="407" spans="3:9" s="177" customFormat="1">
      <c r="C407" s="191"/>
      <c r="E407" s="191"/>
      <c r="F407" s="191"/>
      <c r="G407" s="185"/>
      <c r="H407" s="168"/>
      <c r="I407" s="250"/>
    </row>
    <row r="408" spans="3:9" s="177" customFormat="1">
      <c r="C408" s="191"/>
      <c r="E408" s="191"/>
      <c r="F408" s="191"/>
      <c r="G408" s="185"/>
      <c r="H408" s="168"/>
      <c r="I408" s="250"/>
    </row>
    <row r="409" spans="3:9" s="177" customFormat="1">
      <c r="C409" s="191"/>
      <c r="E409" s="191"/>
      <c r="F409" s="191"/>
      <c r="G409" s="185"/>
      <c r="H409" s="168"/>
      <c r="I409" s="250"/>
    </row>
    <row r="410" spans="3:9" s="177" customFormat="1">
      <c r="C410" s="191"/>
      <c r="E410" s="191"/>
      <c r="F410" s="191"/>
      <c r="G410" s="185"/>
      <c r="H410" s="168"/>
      <c r="I410" s="250"/>
    </row>
    <row r="411" spans="3:9" s="177" customFormat="1">
      <c r="C411" s="191"/>
      <c r="E411" s="191"/>
      <c r="F411" s="191"/>
      <c r="G411" s="185"/>
      <c r="H411" s="168"/>
      <c r="I411" s="250"/>
    </row>
    <row r="412" spans="3:9" s="177" customFormat="1">
      <c r="C412" s="191"/>
      <c r="E412" s="191"/>
      <c r="F412" s="191"/>
      <c r="G412" s="185"/>
      <c r="H412" s="168"/>
      <c r="I412" s="250"/>
    </row>
    <row r="413" spans="3:9" s="177" customFormat="1">
      <c r="C413" s="191"/>
      <c r="E413" s="191"/>
      <c r="F413" s="191"/>
      <c r="G413" s="185"/>
      <c r="H413" s="168"/>
      <c r="I413" s="250"/>
    </row>
    <row r="414" spans="3:9" s="177" customFormat="1">
      <c r="C414" s="191"/>
      <c r="E414" s="191"/>
      <c r="F414" s="191"/>
      <c r="G414" s="185"/>
      <c r="H414" s="168"/>
      <c r="I414" s="250"/>
    </row>
    <row r="415" spans="3:9" s="177" customFormat="1">
      <c r="C415" s="191"/>
      <c r="E415" s="191"/>
      <c r="F415" s="191"/>
      <c r="G415" s="185"/>
      <c r="H415" s="168"/>
      <c r="I415" s="250"/>
    </row>
    <row r="416" spans="3:9" s="177" customFormat="1">
      <c r="C416" s="191"/>
      <c r="E416" s="191"/>
      <c r="F416" s="191"/>
      <c r="G416" s="185"/>
      <c r="H416" s="168"/>
      <c r="I416" s="250"/>
    </row>
    <row r="417" spans="3:9" s="177" customFormat="1">
      <c r="C417" s="191"/>
      <c r="E417" s="191"/>
      <c r="F417" s="191"/>
      <c r="G417" s="185"/>
      <c r="H417" s="168"/>
      <c r="I417" s="250"/>
    </row>
    <row r="418" spans="3:9" s="177" customFormat="1">
      <c r="C418" s="191"/>
      <c r="E418" s="191"/>
      <c r="F418" s="191"/>
      <c r="G418" s="185"/>
      <c r="H418" s="168"/>
      <c r="I418" s="250"/>
    </row>
    <row r="419" spans="3:9" s="177" customFormat="1">
      <c r="C419" s="191"/>
      <c r="E419" s="191"/>
      <c r="F419" s="191"/>
      <c r="G419" s="185"/>
      <c r="H419" s="168"/>
      <c r="I419" s="250"/>
    </row>
    <row r="420" spans="3:9" s="177" customFormat="1">
      <c r="C420" s="191"/>
      <c r="E420" s="191"/>
      <c r="F420" s="191"/>
      <c r="G420" s="185"/>
      <c r="H420" s="168"/>
      <c r="I420" s="250"/>
    </row>
    <row r="421" spans="3:9" s="177" customFormat="1">
      <c r="C421" s="191"/>
      <c r="E421" s="191"/>
      <c r="F421" s="191"/>
      <c r="G421" s="185"/>
      <c r="H421" s="168"/>
      <c r="I421" s="250"/>
    </row>
    <row r="422" spans="3:9" s="177" customFormat="1">
      <c r="C422" s="191"/>
      <c r="E422" s="191"/>
      <c r="F422" s="191"/>
      <c r="G422" s="185"/>
      <c r="H422" s="168"/>
      <c r="I422" s="250"/>
    </row>
    <row r="423" spans="3:9" s="177" customFormat="1">
      <c r="C423" s="191"/>
      <c r="E423" s="191"/>
      <c r="F423" s="191"/>
      <c r="G423" s="185"/>
      <c r="H423" s="168"/>
      <c r="I423" s="250"/>
    </row>
    <row r="424" spans="3:9" s="177" customFormat="1">
      <c r="C424" s="191"/>
      <c r="E424" s="191"/>
      <c r="F424" s="191"/>
      <c r="G424" s="185"/>
      <c r="H424" s="168"/>
      <c r="I424" s="250"/>
    </row>
    <row r="425" spans="3:9" s="177" customFormat="1">
      <c r="C425" s="191"/>
      <c r="E425" s="191"/>
      <c r="F425" s="191"/>
      <c r="G425" s="185"/>
      <c r="H425" s="168"/>
      <c r="I425" s="250"/>
    </row>
    <row r="426" spans="3:9" s="177" customFormat="1">
      <c r="C426" s="191"/>
      <c r="E426" s="191"/>
      <c r="F426" s="191"/>
      <c r="G426" s="185"/>
      <c r="H426" s="168"/>
      <c r="I426" s="250"/>
    </row>
    <row r="427" spans="3:9" s="177" customFormat="1">
      <c r="C427" s="191"/>
      <c r="E427" s="191"/>
      <c r="F427" s="191"/>
      <c r="G427" s="185"/>
      <c r="H427" s="168"/>
      <c r="I427" s="250"/>
    </row>
    <row r="428" spans="3:9" s="177" customFormat="1">
      <c r="C428" s="191"/>
      <c r="E428" s="191"/>
      <c r="F428" s="191"/>
      <c r="G428" s="185"/>
      <c r="H428" s="168"/>
      <c r="I428" s="250"/>
    </row>
    <row r="429" spans="3:9" s="177" customFormat="1">
      <c r="C429" s="191"/>
      <c r="E429" s="191"/>
      <c r="F429" s="191"/>
      <c r="G429" s="185"/>
      <c r="H429" s="168"/>
      <c r="I429" s="250"/>
    </row>
    <row r="430" spans="3:9" s="177" customFormat="1">
      <c r="C430" s="191"/>
      <c r="E430" s="191"/>
      <c r="F430" s="191"/>
      <c r="G430" s="185"/>
      <c r="H430" s="168"/>
      <c r="I430" s="250"/>
    </row>
    <row r="431" spans="3:9" s="177" customFormat="1">
      <c r="C431" s="191"/>
      <c r="E431" s="191"/>
      <c r="F431" s="191"/>
      <c r="G431" s="185"/>
      <c r="H431" s="168"/>
      <c r="I431" s="250"/>
    </row>
    <row r="432" spans="3:9" s="177" customFormat="1">
      <c r="C432" s="191"/>
      <c r="E432" s="191"/>
      <c r="F432" s="191"/>
      <c r="G432" s="185"/>
      <c r="H432" s="168"/>
      <c r="I432" s="250"/>
    </row>
    <row r="433" spans="3:9" s="177" customFormat="1">
      <c r="C433" s="191"/>
      <c r="E433" s="191"/>
      <c r="F433" s="191"/>
      <c r="G433" s="185"/>
      <c r="H433" s="168"/>
      <c r="I433" s="250"/>
    </row>
    <row r="434" spans="3:9" s="177" customFormat="1">
      <c r="C434" s="191"/>
      <c r="E434" s="191"/>
      <c r="F434" s="191"/>
      <c r="G434" s="185"/>
      <c r="H434" s="168"/>
      <c r="I434" s="250"/>
    </row>
    <row r="435" spans="3:9" s="177" customFormat="1">
      <c r="C435" s="191"/>
      <c r="E435" s="191"/>
      <c r="F435" s="191"/>
      <c r="G435" s="185"/>
      <c r="H435" s="168"/>
      <c r="I435" s="250"/>
    </row>
    <row r="436" spans="3:9" s="177" customFormat="1">
      <c r="C436" s="191"/>
      <c r="E436" s="191"/>
      <c r="F436" s="191"/>
      <c r="G436" s="185"/>
      <c r="H436" s="168"/>
      <c r="I436" s="250"/>
    </row>
    <row r="437" spans="3:9" s="177" customFormat="1">
      <c r="C437" s="191"/>
      <c r="E437" s="191"/>
      <c r="F437" s="191"/>
      <c r="G437" s="185"/>
      <c r="H437" s="168"/>
      <c r="I437" s="250"/>
    </row>
    <row r="438" spans="3:9" s="177" customFormat="1">
      <c r="C438" s="191"/>
      <c r="E438" s="191"/>
      <c r="F438" s="191"/>
      <c r="G438" s="185"/>
      <c r="H438" s="168"/>
      <c r="I438" s="250"/>
    </row>
    <row r="439" spans="3:9" s="177" customFormat="1">
      <c r="C439" s="191"/>
      <c r="E439" s="191"/>
      <c r="F439" s="191"/>
      <c r="G439" s="185"/>
      <c r="H439" s="168"/>
      <c r="I439" s="250"/>
    </row>
    <row r="440" spans="3:9" s="177" customFormat="1">
      <c r="C440" s="191"/>
      <c r="E440" s="191"/>
      <c r="F440" s="191"/>
      <c r="G440" s="185"/>
      <c r="H440" s="168"/>
      <c r="I440" s="250"/>
    </row>
    <row r="441" spans="3:9" s="177" customFormat="1">
      <c r="C441" s="191"/>
      <c r="E441" s="191"/>
      <c r="F441" s="191"/>
      <c r="G441" s="185"/>
      <c r="H441" s="168"/>
      <c r="I441" s="250"/>
    </row>
    <row r="442" spans="3:9" s="177" customFormat="1">
      <c r="C442" s="191"/>
      <c r="E442" s="191"/>
      <c r="F442" s="191"/>
      <c r="G442" s="185"/>
      <c r="H442" s="168"/>
      <c r="I442" s="250"/>
    </row>
    <row r="443" spans="3:9" s="177" customFormat="1">
      <c r="C443" s="191"/>
      <c r="E443" s="191"/>
      <c r="F443" s="191"/>
      <c r="G443" s="185"/>
      <c r="H443" s="168"/>
      <c r="I443" s="250"/>
    </row>
    <row r="444" spans="3:9" s="177" customFormat="1">
      <c r="C444" s="191"/>
      <c r="E444" s="191"/>
      <c r="F444" s="191"/>
      <c r="G444" s="185"/>
      <c r="H444" s="168"/>
      <c r="I444" s="250"/>
    </row>
    <row r="445" spans="3:9" s="177" customFormat="1">
      <c r="C445" s="191"/>
      <c r="E445" s="191"/>
      <c r="F445" s="191"/>
      <c r="G445" s="185"/>
      <c r="H445" s="168"/>
      <c r="I445" s="250"/>
    </row>
    <row r="446" spans="3:9" s="177" customFormat="1">
      <c r="C446" s="191"/>
      <c r="E446" s="191"/>
      <c r="F446" s="191"/>
      <c r="G446" s="185"/>
      <c r="H446" s="168"/>
      <c r="I446" s="250"/>
    </row>
    <row r="447" spans="3:9" s="177" customFormat="1">
      <c r="C447" s="191"/>
      <c r="E447" s="191"/>
      <c r="F447" s="191"/>
      <c r="G447" s="185"/>
      <c r="H447" s="168"/>
      <c r="I447" s="250"/>
    </row>
    <row r="448" spans="3:9" s="177" customFormat="1">
      <c r="C448" s="191"/>
      <c r="E448" s="191"/>
      <c r="F448" s="191"/>
      <c r="G448" s="185"/>
      <c r="H448" s="168"/>
      <c r="I448" s="250"/>
    </row>
    <row r="449" spans="3:9" s="177" customFormat="1">
      <c r="C449" s="191"/>
      <c r="E449" s="191"/>
      <c r="F449" s="191"/>
      <c r="G449" s="185"/>
      <c r="H449" s="168"/>
      <c r="I449" s="250"/>
    </row>
    <row r="450" spans="3:9" s="177" customFormat="1">
      <c r="C450" s="191"/>
      <c r="E450" s="191"/>
      <c r="F450" s="191"/>
      <c r="G450" s="185"/>
      <c r="H450" s="168"/>
      <c r="I450" s="250"/>
    </row>
    <row r="451" spans="3:9" s="177" customFormat="1">
      <c r="C451" s="191"/>
      <c r="E451" s="191"/>
      <c r="F451" s="191"/>
      <c r="G451" s="185"/>
      <c r="H451" s="168"/>
      <c r="I451" s="250"/>
    </row>
    <row r="452" spans="3:9" s="177" customFormat="1">
      <c r="C452" s="191"/>
      <c r="E452" s="191"/>
      <c r="F452" s="191"/>
      <c r="G452" s="185"/>
      <c r="H452" s="168"/>
      <c r="I452" s="250"/>
    </row>
    <row r="453" spans="3:9" s="177" customFormat="1">
      <c r="C453" s="191"/>
      <c r="E453" s="191"/>
      <c r="F453" s="191"/>
      <c r="G453" s="185"/>
      <c r="H453" s="168"/>
      <c r="I453" s="250"/>
    </row>
    <row r="454" spans="3:9" s="177" customFormat="1">
      <c r="C454" s="191"/>
      <c r="E454" s="191"/>
      <c r="F454" s="191"/>
      <c r="G454" s="185"/>
      <c r="H454" s="168"/>
      <c r="I454" s="250"/>
    </row>
    <row r="455" spans="3:9" s="177" customFormat="1">
      <c r="C455" s="191"/>
      <c r="E455" s="191"/>
      <c r="F455" s="191"/>
      <c r="G455" s="185"/>
      <c r="H455" s="168"/>
      <c r="I455" s="250"/>
    </row>
    <row r="456" spans="3:9" s="177" customFormat="1">
      <c r="C456" s="191"/>
      <c r="E456" s="191"/>
      <c r="F456" s="191"/>
      <c r="G456" s="185"/>
      <c r="H456" s="168"/>
      <c r="I456" s="250"/>
    </row>
    <row r="457" spans="3:9" s="177" customFormat="1">
      <c r="C457" s="191"/>
      <c r="E457" s="191"/>
      <c r="F457" s="191"/>
      <c r="G457" s="185"/>
      <c r="H457" s="168"/>
      <c r="I457" s="250"/>
    </row>
    <row r="458" spans="3:9" s="177" customFormat="1">
      <c r="C458" s="191"/>
      <c r="E458" s="191"/>
      <c r="F458" s="191"/>
      <c r="G458" s="185"/>
      <c r="H458" s="168"/>
      <c r="I458" s="250"/>
    </row>
    <row r="459" spans="3:9" s="177" customFormat="1">
      <c r="C459" s="191"/>
      <c r="E459" s="191"/>
      <c r="F459" s="191"/>
      <c r="G459" s="185"/>
      <c r="H459" s="168"/>
      <c r="I459" s="250"/>
    </row>
    <row r="460" spans="3:9" s="177" customFormat="1">
      <c r="C460" s="191"/>
      <c r="E460" s="191"/>
      <c r="F460" s="191"/>
      <c r="G460" s="185"/>
      <c r="H460" s="168"/>
      <c r="I460" s="250"/>
    </row>
    <row r="461" spans="3:9" s="177" customFormat="1">
      <c r="C461" s="191"/>
      <c r="E461" s="191"/>
      <c r="F461" s="191"/>
      <c r="G461" s="185"/>
      <c r="H461" s="168"/>
      <c r="I461" s="250"/>
    </row>
    <row r="462" spans="3:9" s="177" customFormat="1">
      <c r="C462" s="191"/>
      <c r="E462" s="191"/>
      <c r="F462" s="191"/>
      <c r="G462" s="185"/>
      <c r="H462" s="168"/>
      <c r="I462" s="250"/>
    </row>
    <row r="463" spans="3:9" s="177" customFormat="1">
      <c r="C463" s="191"/>
      <c r="E463" s="191"/>
      <c r="F463" s="191"/>
      <c r="G463" s="185"/>
      <c r="H463" s="168"/>
      <c r="I463" s="250"/>
    </row>
    <row r="464" spans="3:9" s="177" customFormat="1">
      <c r="C464" s="191"/>
      <c r="E464" s="191"/>
      <c r="F464" s="191"/>
      <c r="G464" s="185"/>
      <c r="H464" s="168"/>
      <c r="I464" s="250"/>
    </row>
    <row r="465" spans="1:132" s="177" customFormat="1">
      <c r="C465" s="191"/>
      <c r="E465" s="191"/>
      <c r="F465" s="191"/>
      <c r="G465" s="185"/>
      <c r="H465" s="168"/>
      <c r="I465" s="250"/>
    </row>
    <row r="466" spans="1:132" s="185" customFormat="1">
      <c r="A466" s="177"/>
      <c r="B466" s="177"/>
      <c r="C466" s="191"/>
      <c r="D466" s="177"/>
      <c r="E466" s="191"/>
      <c r="F466" s="191"/>
      <c r="H466" s="168"/>
      <c r="I466" s="250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  <c r="AA466" s="177"/>
      <c r="AB466" s="177"/>
      <c r="AC466" s="177"/>
      <c r="AD466" s="177"/>
      <c r="AE466" s="177"/>
      <c r="AF466" s="177"/>
      <c r="AG466" s="177"/>
      <c r="AH466" s="177"/>
      <c r="AI466" s="177"/>
      <c r="AJ466" s="177"/>
      <c r="AK466" s="177"/>
      <c r="AL466" s="177"/>
      <c r="AM466" s="177"/>
      <c r="AN466" s="177"/>
      <c r="AO466" s="177"/>
      <c r="AP466" s="177"/>
      <c r="AQ466" s="177"/>
      <c r="AR466" s="177"/>
      <c r="AS466" s="177"/>
      <c r="AT466" s="177"/>
      <c r="AU466" s="177"/>
      <c r="AV466" s="177"/>
      <c r="AW466" s="177"/>
      <c r="AX466" s="177"/>
      <c r="AY466" s="177"/>
      <c r="AZ466" s="177"/>
      <c r="BA466" s="177"/>
      <c r="BB466" s="177"/>
      <c r="BC466" s="177"/>
      <c r="BD466" s="177"/>
      <c r="BE466" s="177"/>
      <c r="BF466" s="177"/>
      <c r="BG466" s="177"/>
      <c r="BH466" s="177"/>
      <c r="BI466" s="177"/>
      <c r="BJ466" s="177"/>
      <c r="BK466" s="177"/>
      <c r="BL466" s="177"/>
      <c r="BM466" s="177"/>
      <c r="BN466" s="177"/>
      <c r="BO466" s="177"/>
      <c r="BP466" s="177"/>
      <c r="BQ466" s="177"/>
      <c r="BR466" s="177"/>
      <c r="BS466" s="177"/>
      <c r="BT466" s="177"/>
      <c r="BU466" s="177"/>
      <c r="BV466" s="177"/>
      <c r="BW466" s="177"/>
      <c r="BX466" s="177"/>
      <c r="BY466" s="177"/>
      <c r="BZ466" s="177"/>
      <c r="CA466" s="177"/>
      <c r="CB466" s="177"/>
      <c r="CC466" s="177"/>
      <c r="CD466" s="177"/>
      <c r="CE466" s="177"/>
      <c r="CF466" s="177"/>
      <c r="CG466" s="177"/>
      <c r="CH466" s="177"/>
      <c r="CI466" s="177"/>
      <c r="CJ466" s="177"/>
      <c r="CK466" s="177"/>
      <c r="CL466" s="177"/>
      <c r="CM466" s="177"/>
      <c r="CN466" s="177"/>
      <c r="CO466" s="177"/>
      <c r="CP466" s="177"/>
      <c r="CQ466" s="177"/>
      <c r="CR466" s="177"/>
      <c r="CS466" s="177"/>
      <c r="CT466" s="177"/>
      <c r="CU466" s="177"/>
      <c r="CV466" s="177"/>
      <c r="CW466" s="177"/>
      <c r="CX466" s="177"/>
      <c r="CY466" s="177"/>
      <c r="CZ466" s="177"/>
      <c r="DA466" s="177"/>
      <c r="DB466" s="177"/>
      <c r="DC466" s="177"/>
      <c r="DD466" s="177"/>
      <c r="DE466" s="177"/>
      <c r="DF466" s="177"/>
      <c r="DG466" s="177"/>
      <c r="DH466" s="177"/>
      <c r="DI466" s="177"/>
      <c r="DJ466" s="177"/>
      <c r="DK466" s="177"/>
      <c r="DL466" s="177"/>
      <c r="DM466" s="177"/>
      <c r="DN466" s="177"/>
      <c r="DO466" s="177"/>
      <c r="DP466" s="177"/>
      <c r="DQ466" s="177"/>
      <c r="DR466" s="177"/>
      <c r="DS466" s="177"/>
      <c r="DT466" s="177"/>
      <c r="DU466" s="177"/>
      <c r="DV466" s="177"/>
      <c r="DW466" s="177"/>
      <c r="DX466" s="177"/>
      <c r="DY466" s="177"/>
      <c r="DZ466" s="177"/>
      <c r="EA466" s="177"/>
      <c r="EB466" s="177"/>
    </row>
    <row r="467" spans="1:132" s="185" customFormat="1">
      <c r="A467" s="177"/>
      <c r="B467" s="177"/>
      <c r="C467" s="191"/>
      <c r="D467" s="177"/>
      <c r="E467" s="191"/>
      <c r="F467" s="191"/>
      <c r="H467" s="168"/>
      <c r="I467" s="250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  <c r="AA467" s="177"/>
      <c r="AB467" s="177"/>
      <c r="AC467" s="177"/>
      <c r="AD467" s="177"/>
      <c r="AE467" s="177"/>
      <c r="AF467" s="177"/>
      <c r="AG467" s="177"/>
      <c r="AH467" s="177"/>
      <c r="AI467" s="177"/>
      <c r="AJ467" s="177"/>
      <c r="AK467" s="177"/>
      <c r="AL467" s="177"/>
      <c r="AM467" s="177"/>
      <c r="AN467" s="177"/>
      <c r="AO467" s="177"/>
      <c r="AP467" s="177"/>
      <c r="AQ467" s="177"/>
      <c r="AR467" s="177"/>
      <c r="AS467" s="177"/>
      <c r="AT467" s="177"/>
      <c r="AU467" s="177"/>
      <c r="AV467" s="177"/>
      <c r="AW467" s="177"/>
      <c r="AX467" s="177"/>
      <c r="AY467" s="177"/>
      <c r="AZ467" s="177"/>
      <c r="BA467" s="177"/>
      <c r="BB467" s="177"/>
      <c r="BC467" s="177"/>
      <c r="BD467" s="177"/>
      <c r="BE467" s="177"/>
      <c r="BF467" s="177"/>
      <c r="BG467" s="177"/>
      <c r="BH467" s="177"/>
      <c r="BI467" s="177"/>
      <c r="BJ467" s="177"/>
      <c r="BK467" s="177"/>
      <c r="BL467" s="177"/>
      <c r="BM467" s="177"/>
      <c r="BN467" s="177"/>
      <c r="BO467" s="177"/>
      <c r="BP467" s="177"/>
      <c r="BQ467" s="177"/>
      <c r="BR467" s="177"/>
      <c r="BS467" s="177"/>
      <c r="BT467" s="177"/>
      <c r="BU467" s="177"/>
      <c r="BV467" s="177"/>
      <c r="BW467" s="177"/>
      <c r="BX467" s="177"/>
      <c r="BY467" s="177"/>
      <c r="BZ467" s="177"/>
      <c r="CA467" s="177"/>
      <c r="CB467" s="177"/>
      <c r="CC467" s="177"/>
      <c r="CD467" s="177"/>
      <c r="CE467" s="177"/>
      <c r="CF467" s="177"/>
      <c r="CG467" s="177"/>
      <c r="CH467" s="177"/>
      <c r="CI467" s="177"/>
      <c r="CJ467" s="177"/>
      <c r="CK467" s="177"/>
      <c r="CL467" s="177"/>
      <c r="CM467" s="177"/>
      <c r="CN467" s="177"/>
      <c r="CO467" s="177"/>
      <c r="CP467" s="177"/>
      <c r="CQ467" s="177"/>
      <c r="CR467" s="177"/>
      <c r="CS467" s="177"/>
      <c r="CT467" s="177"/>
      <c r="CU467" s="177"/>
      <c r="CV467" s="177"/>
      <c r="CW467" s="177"/>
      <c r="CX467" s="177"/>
      <c r="CY467" s="177"/>
      <c r="CZ467" s="177"/>
      <c r="DA467" s="177"/>
      <c r="DB467" s="177"/>
      <c r="DC467" s="177"/>
      <c r="DD467" s="177"/>
      <c r="DE467" s="177"/>
      <c r="DF467" s="177"/>
      <c r="DG467" s="177"/>
      <c r="DH467" s="177"/>
      <c r="DI467" s="177"/>
      <c r="DJ467" s="177"/>
      <c r="DK467" s="177"/>
      <c r="DL467" s="177"/>
      <c r="DM467" s="177"/>
      <c r="DN467" s="177"/>
      <c r="DO467" s="177"/>
      <c r="DP467" s="177"/>
      <c r="DQ467" s="177"/>
      <c r="DR467" s="177"/>
      <c r="DS467" s="177"/>
      <c r="DT467" s="177"/>
      <c r="DU467" s="177"/>
      <c r="DV467" s="177"/>
      <c r="DW467" s="177"/>
      <c r="DX467" s="177"/>
      <c r="DY467" s="177"/>
      <c r="DZ467" s="177"/>
      <c r="EA467" s="177"/>
      <c r="EB467" s="177"/>
    </row>
    <row r="468" spans="1:132" s="185" customFormat="1">
      <c r="A468" s="177"/>
      <c r="B468" s="177"/>
      <c r="C468" s="191"/>
      <c r="D468" s="177"/>
      <c r="E468" s="191"/>
      <c r="F468" s="191"/>
      <c r="H468" s="168"/>
      <c r="I468" s="250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  <c r="AA468" s="177"/>
      <c r="AB468" s="177"/>
      <c r="AC468" s="177"/>
      <c r="AD468" s="177"/>
      <c r="AE468" s="177"/>
      <c r="AF468" s="177"/>
      <c r="AG468" s="177"/>
      <c r="AH468" s="177"/>
      <c r="AI468" s="177"/>
      <c r="AJ468" s="177"/>
      <c r="AK468" s="177"/>
      <c r="AL468" s="177"/>
      <c r="AM468" s="177"/>
      <c r="AN468" s="177"/>
      <c r="AO468" s="177"/>
      <c r="AP468" s="177"/>
      <c r="AQ468" s="177"/>
      <c r="AR468" s="177"/>
      <c r="AS468" s="177"/>
      <c r="AT468" s="177"/>
      <c r="AU468" s="177"/>
      <c r="AV468" s="177"/>
      <c r="AW468" s="177"/>
      <c r="AX468" s="177"/>
      <c r="AY468" s="177"/>
      <c r="AZ468" s="177"/>
      <c r="BA468" s="177"/>
      <c r="BB468" s="177"/>
      <c r="BC468" s="177"/>
      <c r="BD468" s="177"/>
      <c r="BE468" s="177"/>
      <c r="BF468" s="177"/>
      <c r="BG468" s="177"/>
      <c r="BH468" s="177"/>
      <c r="BI468" s="177"/>
      <c r="BJ468" s="177"/>
      <c r="BK468" s="177"/>
      <c r="BL468" s="177"/>
      <c r="BM468" s="177"/>
      <c r="BN468" s="177"/>
      <c r="BO468" s="177"/>
      <c r="BP468" s="177"/>
      <c r="BQ468" s="177"/>
      <c r="BR468" s="177"/>
      <c r="BS468" s="177"/>
      <c r="BT468" s="177"/>
      <c r="BU468" s="177"/>
      <c r="BV468" s="177"/>
      <c r="BW468" s="177"/>
      <c r="BX468" s="177"/>
      <c r="BY468" s="177"/>
      <c r="BZ468" s="177"/>
      <c r="CA468" s="177"/>
      <c r="CB468" s="177"/>
      <c r="CC468" s="177"/>
      <c r="CD468" s="177"/>
      <c r="CE468" s="177"/>
      <c r="CF468" s="177"/>
      <c r="CG468" s="177"/>
      <c r="CH468" s="177"/>
      <c r="CI468" s="177"/>
      <c r="CJ468" s="177"/>
      <c r="CK468" s="177"/>
      <c r="CL468" s="177"/>
      <c r="CM468" s="177"/>
      <c r="CN468" s="177"/>
      <c r="CO468" s="177"/>
      <c r="CP468" s="177"/>
      <c r="CQ468" s="177"/>
      <c r="CR468" s="177"/>
      <c r="CS468" s="177"/>
      <c r="CT468" s="177"/>
      <c r="CU468" s="177"/>
      <c r="CV468" s="177"/>
      <c r="CW468" s="177"/>
      <c r="CX468" s="177"/>
      <c r="CY468" s="177"/>
      <c r="CZ468" s="177"/>
      <c r="DA468" s="177"/>
      <c r="DB468" s="177"/>
      <c r="DC468" s="177"/>
      <c r="DD468" s="177"/>
      <c r="DE468" s="177"/>
      <c r="DF468" s="177"/>
      <c r="DG468" s="177"/>
      <c r="DH468" s="177"/>
      <c r="DI468" s="177"/>
      <c r="DJ468" s="177"/>
      <c r="DK468" s="177"/>
      <c r="DL468" s="177"/>
      <c r="DM468" s="177"/>
      <c r="DN468" s="177"/>
      <c r="DO468" s="177"/>
      <c r="DP468" s="177"/>
      <c r="DQ468" s="177"/>
      <c r="DR468" s="177"/>
      <c r="DS468" s="177"/>
      <c r="DT468" s="177"/>
      <c r="DU468" s="177"/>
      <c r="DV468" s="177"/>
      <c r="DW468" s="177"/>
      <c r="DX468" s="177"/>
      <c r="DY468" s="177"/>
      <c r="DZ468" s="177"/>
      <c r="EA468" s="177"/>
      <c r="EB468" s="177"/>
    </row>
    <row r="469" spans="1:132" s="185" customFormat="1">
      <c r="A469" s="177"/>
      <c r="B469" s="177"/>
      <c r="C469" s="191"/>
      <c r="D469" s="177"/>
      <c r="E469" s="191"/>
      <c r="F469" s="191"/>
      <c r="H469" s="168"/>
      <c r="I469" s="250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  <c r="AA469" s="177"/>
      <c r="AB469" s="177"/>
      <c r="AC469" s="177"/>
      <c r="AD469" s="177"/>
      <c r="AE469" s="177"/>
      <c r="AF469" s="177"/>
      <c r="AG469" s="177"/>
      <c r="AH469" s="177"/>
      <c r="AI469" s="177"/>
      <c r="AJ469" s="177"/>
      <c r="AK469" s="177"/>
      <c r="AL469" s="177"/>
      <c r="AM469" s="177"/>
      <c r="AN469" s="177"/>
      <c r="AO469" s="177"/>
      <c r="AP469" s="177"/>
      <c r="AQ469" s="177"/>
      <c r="AR469" s="177"/>
      <c r="AS469" s="177"/>
      <c r="AT469" s="177"/>
      <c r="AU469" s="177"/>
      <c r="AV469" s="177"/>
      <c r="AW469" s="177"/>
      <c r="AX469" s="177"/>
      <c r="AY469" s="177"/>
      <c r="AZ469" s="177"/>
      <c r="BA469" s="177"/>
      <c r="BB469" s="177"/>
      <c r="BC469" s="177"/>
      <c r="BD469" s="177"/>
      <c r="BE469" s="177"/>
      <c r="BF469" s="177"/>
      <c r="BG469" s="177"/>
      <c r="BH469" s="177"/>
      <c r="BI469" s="177"/>
      <c r="BJ469" s="177"/>
      <c r="BK469" s="177"/>
      <c r="BL469" s="177"/>
      <c r="BM469" s="177"/>
      <c r="BN469" s="177"/>
      <c r="BO469" s="177"/>
      <c r="BP469" s="177"/>
      <c r="BQ469" s="177"/>
      <c r="BR469" s="177"/>
      <c r="BS469" s="177"/>
      <c r="BT469" s="177"/>
      <c r="BU469" s="177"/>
      <c r="BV469" s="177"/>
      <c r="BW469" s="177"/>
      <c r="BX469" s="177"/>
      <c r="BY469" s="177"/>
      <c r="BZ469" s="177"/>
      <c r="CA469" s="177"/>
      <c r="CB469" s="177"/>
      <c r="CC469" s="177"/>
      <c r="CD469" s="177"/>
      <c r="CE469" s="177"/>
      <c r="CF469" s="177"/>
      <c r="CG469" s="177"/>
      <c r="CH469" s="177"/>
      <c r="CI469" s="177"/>
      <c r="CJ469" s="177"/>
      <c r="CK469" s="177"/>
      <c r="CL469" s="177"/>
      <c r="CM469" s="177"/>
      <c r="CN469" s="177"/>
      <c r="CO469" s="177"/>
      <c r="CP469" s="177"/>
      <c r="CQ469" s="177"/>
      <c r="CR469" s="177"/>
      <c r="CS469" s="177"/>
      <c r="CT469" s="177"/>
      <c r="CU469" s="177"/>
      <c r="CV469" s="177"/>
      <c r="CW469" s="177"/>
      <c r="CX469" s="177"/>
      <c r="CY469" s="177"/>
      <c r="CZ469" s="177"/>
      <c r="DA469" s="177"/>
      <c r="DB469" s="177"/>
      <c r="DC469" s="177"/>
      <c r="DD469" s="177"/>
      <c r="DE469" s="177"/>
      <c r="DF469" s="177"/>
      <c r="DG469" s="177"/>
      <c r="DH469" s="177"/>
      <c r="DI469" s="177"/>
      <c r="DJ469" s="177"/>
      <c r="DK469" s="177"/>
      <c r="DL469" s="177"/>
      <c r="DM469" s="177"/>
      <c r="DN469" s="177"/>
      <c r="DO469" s="177"/>
      <c r="DP469" s="177"/>
      <c r="DQ469" s="177"/>
      <c r="DR469" s="177"/>
      <c r="DS469" s="177"/>
      <c r="DT469" s="177"/>
      <c r="DU469" s="177"/>
      <c r="DV469" s="177"/>
      <c r="DW469" s="177"/>
      <c r="DX469" s="177"/>
      <c r="DY469" s="177"/>
      <c r="DZ469" s="177"/>
      <c r="EA469" s="177"/>
      <c r="EB469" s="177"/>
    </row>
    <row r="470" spans="1:132" s="185" customFormat="1">
      <c r="A470" s="177"/>
      <c r="B470" s="177"/>
      <c r="C470" s="191"/>
      <c r="D470" s="177"/>
      <c r="E470" s="191"/>
      <c r="F470" s="191"/>
      <c r="H470" s="168"/>
      <c r="I470" s="250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  <c r="AA470" s="177"/>
      <c r="AB470" s="177"/>
      <c r="AC470" s="177"/>
      <c r="AD470" s="177"/>
      <c r="AE470" s="177"/>
      <c r="AF470" s="177"/>
      <c r="AG470" s="177"/>
      <c r="AH470" s="177"/>
      <c r="AI470" s="177"/>
      <c r="AJ470" s="177"/>
      <c r="AK470" s="177"/>
      <c r="AL470" s="177"/>
      <c r="AM470" s="177"/>
      <c r="AN470" s="177"/>
      <c r="AO470" s="177"/>
      <c r="AP470" s="177"/>
      <c r="AQ470" s="177"/>
      <c r="AR470" s="177"/>
      <c r="AS470" s="177"/>
      <c r="AT470" s="177"/>
      <c r="AU470" s="177"/>
      <c r="AV470" s="177"/>
      <c r="AW470" s="177"/>
      <c r="AX470" s="177"/>
      <c r="AY470" s="177"/>
      <c r="AZ470" s="177"/>
      <c r="BA470" s="177"/>
      <c r="BB470" s="177"/>
      <c r="BC470" s="177"/>
      <c r="BD470" s="177"/>
      <c r="BE470" s="177"/>
      <c r="BF470" s="177"/>
      <c r="BG470" s="177"/>
      <c r="BH470" s="177"/>
      <c r="BI470" s="177"/>
      <c r="BJ470" s="177"/>
      <c r="BK470" s="177"/>
      <c r="BL470" s="177"/>
      <c r="BM470" s="177"/>
      <c r="BN470" s="177"/>
      <c r="BO470" s="177"/>
      <c r="BP470" s="177"/>
      <c r="BQ470" s="177"/>
      <c r="BR470" s="177"/>
      <c r="BS470" s="177"/>
      <c r="BT470" s="177"/>
      <c r="BU470" s="177"/>
      <c r="BV470" s="177"/>
      <c r="BW470" s="177"/>
      <c r="BX470" s="177"/>
      <c r="BY470" s="177"/>
      <c r="BZ470" s="177"/>
      <c r="CA470" s="177"/>
      <c r="CB470" s="177"/>
      <c r="CC470" s="177"/>
      <c r="CD470" s="177"/>
      <c r="CE470" s="177"/>
      <c r="CF470" s="177"/>
      <c r="CG470" s="177"/>
      <c r="CH470" s="177"/>
      <c r="CI470" s="177"/>
      <c r="CJ470" s="177"/>
      <c r="CK470" s="177"/>
      <c r="CL470" s="177"/>
      <c r="CM470" s="177"/>
      <c r="CN470" s="177"/>
      <c r="CO470" s="177"/>
      <c r="CP470" s="177"/>
      <c r="CQ470" s="177"/>
      <c r="CR470" s="177"/>
      <c r="CS470" s="177"/>
      <c r="CT470" s="177"/>
      <c r="CU470" s="177"/>
      <c r="CV470" s="177"/>
      <c r="CW470" s="177"/>
      <c r="CX470" s="177"/>
      <c r="CY470" s="177"/>
      <c r="CZ470" s="177"/>
      <c r="DA470" s="177"/>
      <c r="DB470" s="177"/>
      <c r="DC470" s="177"/>
      <c r="DD470" s="177"/>
      <c r="DE470" s="177"/>
      <c r="DF470" s="177"/>
      <c r="DG470" s="177"/>
      <c r="DH470" s="177"/>
      <c r="DI470" s="177"/>
      <c r="DJ470" s="177"/>
      <c r="DK470" s="177"/>
      <c r="DL470" s="177"/>
      <c r="DM470" s="177"/>
      <c r="DN470" s="177"/>
      <c r="DO470" s="177"/>
      <c r="DP470" s="177"/>
      <c r="DQ470" s="177"/>
      <c r="DR470" s="177"/>
      <c r="DS470" s="177"/>
      <c r="DT470" s="177"/>
      <c r="DU470" s="177"/>
      <c r="DV470" s="177"/>
      <c r="DW470" s="177"/>
      <c r="DX470" s="177"/>
      <c r="DY470" s="177"/>
      <c r="DZ470" s="177"/>
      <c r="EA470" s="177"/>
      <c r="EB470" s="177"/>
    </row>
    <row r="471" spans="1:132" s="185" customFormat="1">
      <c r="A471" s="177"/>
      <c r="B471" s="177"/>
      <c r="C471" s="191"/>
      <c r="D471" s="177"/>
      <c r="E471" s="191"/>
      <c r="F471" s="191"/>
      <c r="H471" s="168"/>
      <c r="I471" s="250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  <c r="AA471" s="177"/>
      <c r="AB471" s="177"/>
      <c r="AC471" s="177"/>
      <c r="AD471" s="177"/>
      <c r="AE471" s="177"/>
      <c r="AF471" s="177"/>
      <c r="AG471" s="177"/>
      <c r="AH471" s="177"/>
      <c r="AI471" s="177"/>
      <c r="AJ471" s="177"/>
      <c r="AK471" s="177"/>
      <c r="AL471" s="177"/>
      <c r="AM471" s="177"/>
      <c r="AN471" s="177"/>
      <c r="AO471" s="177"/>
      <c r="AP471" s="177"/>
      <c r="AQ471" s="177"/>
      <c r="AR471" s="177"/>
      <c r="AS471" s="177"/>
      <c r="AT471" s="177"/>
      <c r="AU471" s="177"/>
      <c r="AV471" s="177"/>
      <c r="AW471" s="177"/>
      <c r="AX471" s="177"/>
      <c r="AY471" s="177"/>
      <c r="AZ471" s="177"/>
      <c r="BA471" s="177"/>
      <c r="BB471" s="177"/>
      <c r="BC471" s="177"/>
      <c r="BD471" s="177"/>
      <c r="BE471" s="177"/>
      <c r="BF471" s="177"/>
      <c r="BG471" s="177"/>
      <c r="BH471" s="177"/>
      <c r="BI471" s="177"/>
      <c r="BJ471" s="177"/>
      <c r="BK471" s="177"/>
      <c r="BL471" s="177"/>
      <c r="BM471" s="177"/>
      <c r="BN471" s="177"/>
      <c r="BO471" s="177"/>
      <c r="BP471" s="177"/>
      <c r="BQ471" s="177"/>
      <c r="BR471" s="177"/>
      <c r="BS471" s="177"/>
      <c r="BT471" s="177"/>
      <c r="BU471" s="177"/>
      <c r="BV471" s="177"/>
      <c r="BW471" s="177"/>
      <c r="BX471" s="177"/>
      <c r="BY471" s="177"/>
      <c r="BZ471" s="177"/>
      <c r="CA471" s="177"/>
      <c r="CB471" s="177"/>
      <c r="CC471" s="177"/>
      <c r="CD471" s="177"/>
      <c r="CE471" s="177"/>
      <c r="CF471" s="177"/>
      <c r="CG471" s="177"/>
      <c r="CH471" s="177"/>
      <c r="CI471" s="177"/>
      <c r="CJ471" s="177"/>
      <c r="CK471" s="177"/>
      <c r="CL471" s="177"/>
      <c r="CM471" s="177"/>
      <c r="CN471" s="177"/>
      <c r="CO471" s="177"/>
      <c r="CP471" s="177"/>
      <c r="CQ471" s="177"/>
      <c r="CR471" s="177"/>
      <c r="CS471" s="177"/>
      <c r="CT471" s="177"/>
      <c r="CU471" s="177"/>
      <c r="CV471" s="177"/>
      <c r="CW471" s="177"/>
      <c r="CX471" s="177"/>
      <c r="CY471" s="177"/>
      <c r="CZ471" s="177"/>
      <c r="DA471" s="177"/>
      <c r="DB471" s="177"/>
      <c r="DC471" s="177"/>
      <c r="DD471" s="177"/>
      <c r="DE471" s="177"/>
      <c r="DF471" s="177"/>
      <c r="DG471" s="177"/>
      <c r="DH471" s="177"/>
      <c r="DI471" s="177"/>
      <c r="DJ471" s="177"/>
      <c r="DK471" s="177"/>
      <c r="DL471" s="177"/>
      <c r="DM471" s="177"/>
      <c r="DN471" s="177"/>
      <c r="DO471" s="177"/>
      <c r="DP471" s="177"/>
      <c r="DQ471" s="177"/>
      <c r="DR471" s="177"/>
      <c r="DS471" s="177"/>
      <c r="DT471" s="177"/>
      <c r="DU471" s="177"/>
      <c r="DV471" s="177"/>
      <c r="DW471" s="177"/>
      <c r="DX471" s="177"/>
      <c r="DY471" s="177"/>
      <c r="DZ471" s="177"/>
      <c r="EA471" s="177"/>
      <c r="EB471" s="177"/>
    </row>
    <row r="472" spans="1:132" s="185" customFormat="1">
      <c r="A472" s="177"/>
      <c r="B472" s="177"/>
      <c r="C472" s="191"/>
      <c r="D472" s="177"/>
      <c r="E472" s="191"/>
      <c r="F472" s="191"/>
      <c r="H472" s="168"/>
      <c r="I472" s="250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  <c r="AA472" s="177"/>
      <c r="AB472" s="177"/>
      <c r="AC472" s="177"/>
      <c r="AD472" s="177"/>
      <c r="AE472" s="177"/>
      <c r="AF472" s="177"/>
      <c r="AG472" s="177"/>
      <c r="AH472" s="177"/>
      <c r="AI472" s="177"/>
      <c r="AJ472" s="177"/>
      <c r="AK472" s="177"/>
      <c r="AL472" s="177"/>
      <c r="AM472" s="177"/>
      <c r="AN472" s="177"/>
      <c r="AO472" s="177"/>
      <c r="AP472" s="177"/>
      <c r="AQ472" s="177"/>
      <c r="AR472" s="177"/>
      <c r="AS472" s="177"/>
      <c r="AT472" s="177"/>
      <c r="AU472" s="177"/>
      <c r="AV472" s="177"/>
      <c r="AW472" s="177"/>
      <c r="AX472" s="177"/>
      <c r="AY472" s="177"/>
      <c r="AZ472" s="177"/>
      <c r="BA472" s="177"/>
      <c r="BB472" s="177"/>
      <c r="BC472" s="177"/>
      <c r="BD472" s="177"/>
      <c r="BE472" s="177"/>
      <c r="BF472" s="177"/>
      <c r="BG472" s="177"/>
      <c r="BH472" s="177"/>
      <c r="BI472" s="177"/>
      <c r="BJ472" s="177"/>
      <c r="BK472" s="177"/>
      <c r="BL472" s="177"/>
      <c r="BM472" s="177"/>
      <c r="BN472" s="177"/>
      <c r="BO472" s="177"/>
      <c r="BP472" s="177"/>
      <c r="BQ472" s="177"/>
      <c r="BR472" s="177"/>
      <c r="BS472" s="177"/>
      <c r="BT472" s="177"/>
      <c r="BU472" s="177"/>
      <c r="BV472" s="177"/>
      <c r="BW472" s="177"/>
      <c r="BX472" s="177"/>
      <c r="BY472" s="177"/>
      <c r="BZ472" s="177"/>
      <c r="CA472" s="177"/>
      <c r="CB472" s="177"/>
      <c r="CC472" s="177"/>
      <c r="CD472" s="177"/>
      <c r="CE472" s="177"/>
      <c r="CF472" s="177"/>
      <c r="CG472" s="177"/>
      <c r="CH472" s="177"/>
      <c r="CI472" s="177"/>
      <c r="CJ472" s="177"/>
      <c r="CK472" s="177"/>
      <c r="CL472" s="177"/>
      <c r="CM472" s="177"/>
      <c r="CN472" s="177"/>
      <c r="CO472" s="177"/>
      <c r="CP472" s="177"/>
      <c r="CQ472" s="177"/>
      <c r="CR472" s="177"/>
      <c r="CS472" s="177"/>
      <c r="CT472" s="177"/>
      <c r="CU472" s="177"/>
      <c r="CV472" s="177"/>
      <c r="CW472" s="177"/>
      <c r="CX472" s="177"/>
      <c r="CY472" s="177"/>
      <c r="CZ472" s="177"/>
      <c r="DA472" s="177"/>
      <c r="DB472" s="177"/>
      <c r="DC472" s="177"/>
      <c r="DD472" s="177"/>
      <c r="DE472" s="177"/>
      <c r="DF472" s="177"/>
      <c r="DG472" s="177"/>
      <c r="DH472" s="177"/>
      <c r="DI472" s="177"/>
      <c r="DJ472" s="177"/>
      <c r="DK472" s="177"/>
      <c r="DL472" s="177"/>
      <c r="DM472" s="177"/>
      <c r="DN472" s="177"/>
      <c r="DO472" s="177"/>
      <c r="DP472" s="177"/>
      <c r="DQ472" s="177"/>
      <c r="DR472" s="177"/>
      <c r="DS472" s="177"/>
      <c r="DT472" s="177"/>
      <c r="DU472" s="177"/>
      <c r="DV472" s="177"/>
      <c r="DW472" s="177"/>
      <c r="DX472" s="177"/>
      <c r="DY472" s="177"/>
      <c r="DZ472" s="177"/>
      <c r="EA472" s="177"/>
      <c r="EB472" s="177"/>
    </row>
    <row r="473" spans="1:132" s="185" customFormat="1">
      <c r="A473" s="177"/>
      <c r="B473" s="177"/>
      <c r="C473" s="191"/>
      <c r="D473" s="177"/>
      <c r="E473" s="191"/>
      <c r="F473" s="191"/>
      <c r="H473" s="168"/>
      <c r="I473" s="250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  <c r="AA473" s="177"/>
      <c r="AB473" s="177"/>
      <c r="AC473" s="177"/>
      <c r="AD473" s="177"/>
      <c r="AE473" s="177"/>
      <c r="AF473" s="177"/>
      <c r="AG473" s="177"/>
      <c r="AH473" s="177"/>
      <c r="AI473" s="177"/>
      <c r="AJ473" s="177"/>
      <c r="AK473" s="177"/>
      <c r="AL473" s="177"/>
      <c r="AM473" s="177"/>
      <c r="AN473" s="177"/>
      <c r="AO473" s="177"/>
      <c r="AP473" s="177"/>
      <c r="AQ473" s="177"/>
      <c r="AR473" s="177"/>
      <c r="AS473" s="177"/>
      <c r="AT473" s="177"/>
      <c r="AU473" s="177"/>
      <c r="AV473" s="177"/>
      <c r="AW473" s="177"/>
      <c r="AX473" s="177"/>
      <c r="AY473" s="177"/>
      <c r="AZ473" s="177"/>
      <c r="BA473" s="177"/>
      <c r="BB473" s="177"/>
      <c r="BC473" s="177"/>
      <c r="BD473" s="177"/>
      <c r="BE473" s="177"/>
      <c r="BF473" s="177"/>
      <c r="BG473" s="177"/>
      <c r="BH473" s="177"/>
      <c r="BI473" s="177"/>
      <c r="BJ473" s="177"/>
      <c r="BK473" s="177"/>
      <c r="BL473" s="177"/>
      <c r="BM473" s="177"/>
      <c r="BN473" s="177"/>
      <c r="BO473" s="177"/>
      <c r="BP473" s="177"/>
      <c r="BQ473" s="177"/>
      <c r="BR473" s="177"/>
      <c r="BS473" s="177"/>
      <c r="BT473" s="177"/>
      <c r="BU473" s="177"/>
      <c r="BV473" s="177"/>
      <c r="BW473" s="177"/>
      <c r="BX473" s="177"/>
      <c r="BY473" s="177"/>
      <c r="BZ473" s="177"/>
      <c r="CA473" s="177"/>
      <c r="CB473" s="177"/>
      <c r="CC473" s="177"/>
      <c r="CD473" s="177"/>
      <c r="CE473" s="177"/>
      <c r="CF473" s="177"/>
      <c r="CG473" s="177"/>
      <c r="CH473" s="177"/>
      <c r="CI473" s="177"/>
      <c r="CJ473" s="177"/>
      <c r="CK473" s="177"/>
      <c r="CL473" s="177"/>
      <c r="CM473" s="177"/>
      <c r="CN473" s="177"/>
      <c r="CO473" s="177"/>
      <c r="CP473" s="177"/>
      <c r="CQ473" s="177"/>
      <c r="CR473" s="177"/>
      <c r="CS473" s="177"/>
      <c r="CT473" s="177"/>
      <c r="CU473" s="177"/>
      <c r="CV473" s="177"/>
      <c r="CW473" s="177"/>
      <c r="CX473" s="177"/>
      <c r="CY473" s="177"/>
      <c r="CZ473" s="177"/>
      <c r="DA473" s="177"/>
      <c r="DB473" s="177"/>
      <c r="DC473" s="177"/>
      <c r="DD473" s="177"/>
      <c r="DE473" s="177"/>
      <c r="DF473" s="177"/>
      <c r="DG473" s="177"/>
      <c r="DH473" s="177"/>
      <c r="DI473" s="177"/>
      <c r="DJ473" s="177"/>
      <c r="DK473" s="177"/>
      <c r="DL473" s="177"/>
      <c r="DM473" s="177"/>
      <c r="DN473" s="177"/>
      <c r="DO473" s="177"/>
      <c r="DP473" s="177"/>
      <c r="DQ473" s="177"/>
      <c r="DR473" s="177"/>
      <c r="DS473" s="177"/>
      <c r="DT473" s="177"/>
      <c r="DU473" s="177"/>
      <c r="DV473" s="177"/>
      <c r="DW473" s="177"/>
      <c r="DX473" s="177"/>
      <c r="DY473" s="177"/>
      <c r="DZ473" s="177"/>
      <c r="EA473" s="177"/>
      <c r="EB473" s="177"/>
    </row>
    <row r="474" spans="1:132" s="185" customFormat="1">
      <c r="A474" s="177"/>
      <c r="B474" s="177"/>
      <c r="C474" s="191"/>
      <c r="D474" s="177"/>
      <c r="E474" s="191"/>
      <c r="F474" s="191"/>
      <c r="H474" s="168"/>
      <c r="I474" s="250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  <c r="AA474" s="177"/>
      <c r="AB474" s="177"/>
      <c r="AC474" s="177"/>
      <c r="AD474" s="177"/>
      <c r="AE474" s="177"/>
      <c r="AF474" s="177"/>
      <c r="AG474" s="177"/>
      <c r="AH474" s="177"/>
      <c r="AI474" s="177"/>
      <c r="AJ474" s="177"/>
      <c r="AK474" s="177"/>
      <c r="AL474" s="177"/>
      <c r="AM474" s="177"/>
      <c r="AN474" s="177"/>
      <c r="AO474" s="177"/>
      <c r="AP474" s="177"/>
      <c r="AQ474" s="177"/>
      <c r="AR474" s="177"/>
      <c r="AS474" s="177"/>
      <c r="AT474" s="177"/>
      <c r="AU474" s="177"/>
      <c r="AV474" s="177"/>
      <c r="AW474" s="177"/>
      <c r="AX474" s="177"/>
      <c r="AY474" s="177"/>
      <c r="AZ474" s="177"/>
      <c r="BA474" s="177"/>
      <c r="BB474" s="177"/>
      <c r="BC474" s="177"/>
      <c r="BD474" s="177"/>
      <c r="BE474" s="177"/>
      <c r="BF474" s="177"/>
      <c r="BG474" s="177"/>
      <c r="BH474" s="177"/>
      <c r="BI474" s="177"/>
      <c r="BJ474" s="177"/>
      <c r="BK474" s="177"/>
      <c r="BL474" s="177"/>
      <c r="BM474" s="177"/>
      <c r="BN474" s="177"/>
      <c r="BO474" s="177"/>
      <c r="BP474" s="177"/>
      <c r="BQ474" s="177"/>
      <c r="BR474" s="177"/>
      <c r="BS474" s="177"/>
      <c r="BT474" s="177"/>
      <c r="BU474" s="177"/>
      <c r="BV474" s="177"/>
      <c r="BW474" s="177"/>
      <c r="BX474" s="177"/>
      <c r="BY474" s="177"/>
      <c r="BZ474" s="177"/>
      <c r="CA474" s="177"/>
      <c r="CB474" s="177"/>
      <c r="CC474" s="177"/>
      <c r="CD474" s="177"/>
      <c r="CE474" s="177"/>
      <c r="CF474" s="177"/>
      <c r="CG474" s="177"/>
      <c r="CH474" s="177"/>
      <c r="CI474" s="177"/>
      <c r="CJ474" s="177"/>
      <c r="CK474" s="177"/>
      <c r="CL474" s="177"/>
      <c r="CM474" s="177"/>
      <c r="CN474" s="177"/>
      <c r="CO474" s="177"/>
      <c r="CP474" s="177"/>
      <c r="CQ474" s="177"/>
      <c r="CR474" s="177"/>
      <c r="CS474" s="177"/>
      <c r="CT474" s="177"/>
      <c r="CU474" s="177"/>
      <c r="CV474" s="177"/>
      <c r="CW474" s="177"/>
      <c r="CX474" s="177"/>
      <c r="CY474" s="177"/>
      <c r="CZ474" s="177"/>
      <c r="DA474" s="177"/>
      <c r="DB474" s="177"/>
      <c r="DC474" s="177"/>
      <c r="DD474" s="177"/>
      <c r="DE474" s="177"/>
      <c r="DF474" s="177"/>
      <c r="DG474" s="177"/>
      <c r="DH474" s="177"/>
      <c r="DI474" s="177"/>
      <c r="DJ474" s="177"/>
      <c r="DK474" s="177"/>
      <c r="DL474" s="177"/>
      <c r="DM474" s="177"/>
      <c r="DN474" s="177"/>
      <c r="DO474" s="177"/>
      <c r="DP474" s="177"/>
      <c r="DQ474" s="177"/>
      <c r="DR474" s="177"/>
      <c r="DS474" s="177"/>
      <c r="DT474" s="177"/>
      <c r="DU474" s="177"/>
      <c r="DV474" s="177"/>
      <c r="DW474" s="177"/>
      <c r="DX474" s="177"/>
      <c r="DY474" s="177"/>
      <c r="DZ474" s="177"/>
      <c r="EA474" s="177"/>
      <c r="EB474" s="177"/>
    </row>
    <row r="475" spans="1:132" s="185" customFormat="1">
      <c r="A475" s="177"/>
      <c r="B475" s="177"/>
      <c r="C475" s="191"/>
      <c r="D475" s="177"/>
      <c r="E475" s="191"/>
      <c r="F475" s="191"/>
      <c r="H475" s="168"/>
      <c r="I475" s="250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  <c r="AA475" s="177"/>
      <c r="AB475" s="177"/>
      <c r="AC475" s="177"/>
      <c r="AD475" s="177"/>
      <c r="AE475" s="177"/>
      <c r="AF475" s="177"/>
      <c r="AG475" s="177"/>
      <c r="AH475" s="177"/>
      <c r="AI475" s="177"/>
      <c r="AJ475" s="177"/>
      <c r="AK475" s="177"/>
      <c r="AL475" s="177"/>
      <c r="AM475" s="177"/>
      <c r="AN475" s="177"/>
      <c r="AO475" s="177"/>
      <c r="AP475" s="177"/>
      <c r="AQ475" s="177"/>
      <c r="AR475" s="177"/>
      <c r="AS475" s="177"/>
      <c r="AT475" s="177"/>
      <c r="AU475" s="177"/>
      <c r="AV475" s="177"/>
      <c r="AW475" s="177"/>
      <c r="AX475" s="177"/>
      <c r="AY475" s="177"/>
      <c r="AZ475" s="177"/>
      <c r="BA475" s="177"/>
      <c r="BB475" s="177"/>
      <c r="BC475" s="177"/>
      <c r="BD475" s="177"/>
      <c r="BE475" s="177"/>
      <c r="BF475" s="177"/>
      <c r="BG475" s="177"/>
      <c r="BH475" s="177"/>
      <c r="BI475" s="177"/>
      <c r="BJ475" s="177"/>
      <c r="BK475" s="177"/>
      <c r="BL475" s="177"/>
      <c r="BM475" s="177"/>
      <c r="BN475" s="177"/>
      <c r="BO475" s="177"/>
      <c r="BP475" s="177"/>
      <c r="BQ475" s="177"/>
      <c r="BR475" s="177"/>
      <c r="BS475" s="177"/>
      <c r="BT475" s="177"/>
      <c r="BU475" s="177"/>
      <c r="BV475" s="177"/>
      <c r="BW475" s="177"/>
      <c r="BX475" s="177"/>
      <c r="BY475" s="177"/>
      <c r="BZ475" s="177"/>
      <c r="CA475" s="177"/>
      <c r="CB475" s="177"/>
      <c r="CC475" s="177"/>
      <c r="CD475" s="177"/>
      <c r="CE475" s="177"/>
      <c r="CF475" s="177"/>
      <c r="CG475" s="177"/>
      <c r="CH475" s="177"/>
      <c r="CI475" s="177"/>
      <c r="CJ475" s="177"/>
      <c r="CK475" s="177"/>
      <c r="CL475" s="177"/>
      <c r="CM475" s="177"/>
      <c r="CN475" s="177"/>
      <c r="CO475" s="177"/>
      <c r="CP475" s="177"/>
      <c r="CQ475" s="177"/>
      <c r="CR475" s="177"/>
      <c r="CS475" s="177"/>
      <c r="CT475" s="177"/>
      <c r="CU475" s="177"/>
      <c r="CV475" s="177"/>
      <c r="CW475" s="177"/>
      <c r="CX475" s="177"/>
      <c r="CY475" s="177"/>
      <c r="CZ475" s="177"/>
      <c r="DA475" s="177"/>
      <c r="DB475" s="177"/>
      <c r="DC475" s="177"/>
      <c r="DD475" s="177"/>
      <c r="DE475" s="177"/>
      <c r="DF475" s="177"/>
      <c r="DG475" s="177"/>
      <c r="DH475" s="177"/>
      <c r="DI475" s="177"/>
      <c r="DJ475" s="177"/>
      <c r="DK475" s="177"/>
      <c r="DL475" s="177"/>
      <c r="DM475" s="177"/>
      <c r="DN475" s="177"/>
      <c r="DO475" s="177"/>
      <c r="DP475" s="177"/>
      <c r="DQ475" s="177"/>
      <c r="DR475" s="177"/>
      <c r="DS475" s="177"/>
      <c r="DT475" s="177"/>
      <c r="DU475" s="177"/>
      <c r="DV475" s="177"/>
      <c r="DW475" s="177"/>
      <c r="DX475" s="177"/>
      <c r="DY475" s="177"/>
      <c r="DZ475" s="177"/>
      <c r="EA475" s="177"/>
      <c r="EB475" s="177"/>
    </row>
    <row r="476" spans="1:132" s="185" customFormat="1">
      <c r="A476" s="177"/>
      <c r="B476" s="177"/>
      <c r="C476" s="191"/>
      <c r="D476" s="177"/>
      <c r="E476" s="191"/>
      <c r="F476" s="191"/>
      <c r="H476" s="168"/>
      <c r="I476" s="250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  <c r="AA476" s="177"/>
      <c r="AB476" s="177"/>
      <c r="AC476" s="177"/>
      <c r="AD476" s="177"/>
      <c r="AE476" s="177"/>
      <c r="AF476" s="177"/>
      <c r="AG476" s="177"/>
      <c r="AH476" s="177"/>
      <c r="AI476" s="177"/>
      <c r="AJ476" s="177"/>
      <c r="AK476" s="177"/>
      <c r="AL476" s="177"/>
      <c r="AM476" s="177"/>
      <c r="AN476" s="177"/>
      <c r="AO476" s="177"/>
      <c r="AP476" s="177"/>
      <c r="AQ476" s="177"/>
      <c r="AR476" s="177"/>
      <c r="AS476" s="177"/>
      <c r="AT476" s="177"/>
      <c r="AU476" s="177"/>
      <c r="AV476" s="177"/>
      <c r="AW476" s="177"/>
      <c r="AX476" s="177"/>
      <c r="AY476" s="177"/>
      <c r="AZ476" s="177"/>
      <c r="BA476" s="177"/>
      <c r="BB476" s="177"/>
      <c r="BC476" s="177"/>
      <c r="BD476" s="177"/>
      <c r="BE476" s="177"/>
      <c r="BF476" s="177"/>
      <c r="BG476" s="177"/>
      <c r="BH476" s="177"/>
      <c r="BI476" s="177"/>
      <c r="BJ476" s="177"/>
      <c r="BK476" s="177"/>
      <c r="BL476" s="177"/>
      <c r="BM476" s="177"/>
      <c r="BN476" s="177"/>
      <c r="BO476" s="177"/>
      <c r="BP476" s="177"/>
      <c r="BQ476" s="177"/>
      <c r="BR476" s="177"/>
      <c r="BS476" s="177"/>
      <c r="BT476" s="177"/>
      <c r="BU476" s="177"/>
      <c r="BV476" s="177"/>
      <c r="BW476" s="177"/>
      <c r="BX476" s="177"/>
      <c r="BY476" s="177"/>
      <c r="BZ476" s="177"/>
      <c r="CA476" s="177"/>
      <c r="CB476" s="177"/>
      <c r="CC476" s="177"/>
      <c r="CD476" s="177"/>
      <c r="CE476" s="177"/>
      <c r="CF476" s="177"/>
      <c r="CG476" s="177"/>
      <c r="CH476" s="177"/>
      <c r="CI476" s="177"/>
      <c r="CJ476" s="177"/>
      <c r="CK476" s="177"/>
      <c r="CL476" s="177"/>
      <c r="CM476" s="177"/>
      <c r="CN476" s="177"/>
      <c r="CO476" s="177"/>
      <c r="CP476" s="177"/>
      <c r="CQ476" s="177"/>
      <c r="CR476" s="177"/>
      <c r="CS476" s="177"/>
      <c r="CT476" s="177"/>
      <c r="CU476" s="177"/>
      <c r="CV476" s="177"/>
      <c r="CW476" s="177"/>
      <c r="CX476" s="177"/>
      <c r="CY476" s="177"/>
      <c r="CZ476" s="177"/>
      <c r="DA476" s="177"/>
      <c r="DB476" s="177"/>
      <c r="DC476" s="177"/>
      <c r="DD476" s="177"/>
      <c r="DE476" s="177"/>
      <c r="DF476" s="177"/>
      <c r="DG476" s="177"/>
      <c r="DH476" s="177"/>
      <c r="DI476" s="177"/>
      <c r="DJ476" s="177"/>
      <c r="DK476" s="177"/>
      <c r="DL476" s="177"/>
      <c r="DM476" s="177"/>
      <c r="DN476" s="177"/>
      <c r="DO476" s="177"/>
      <c r="DP476" s="177"/>
      <c r="DQ476" s="177"/>
      <c r="DR476" s="177"/>
      <c r="DS476" s="177"/>
      <c r="DT476" s="177"/>
      <c r="DU476" s="177"/>
      <c r="DV476" s="177"/>
      <c r="DW476" s="177"/>
      <c r="DX476" s="177"/>
      <c r="DY476" s="177"/>
      <c r="DZ476" s="177"/>
      <c r="EA476" s="177"/>
      <c r="EB476" s="177"/>
    </row>
    <row r="477" spans="1:132" s="185" customFormat="1">
      <c r="A477" s="177"/>
      <c r="B477" s="177"/>
      <c r="C477" s="191"/>
      <c r="D477" s="177"/>
      <c r="E477" s="191"/>
      <c r="F477" s="191"/>
      <c r="H477" s="168"/>
      <c r="I477" s="250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  <c r="AA477" s="177"/>
      <c r="AB477" s="177"/>
      <c r="AC477" s="177"/>
      <c r="AD477" s="177"/>
      <c r="AE477" s="177"/>
      <c r="AF477" s="177"/>
      <c r="AG477" s="177"/>
      <c r="AH477" s="177"/>
      <c r="AI477" s="177"/>
      <c r="AJ477" s="177"/>
      <c r="AK477" s="177"/>
      <c r="AL477" s="177"/>
      <c r="AM477" s="177"/>
      <c r="AN477" s="177"/>
      <c r="AO477" s="177"/>
      <c r="AP477" s="177"/>
      <c r="AQ477" s="177"/>
      <c r="AR477" s="177"/>
      <c r="AS477" s="177"/>
      <c r="AT477" s="177"/>
      <c r="AU477" s="177"/>
      <c r="AV477" s="177"/>
      <c r="AW477" s="177"/>
      <c r="AX477" s="177"/>
      <c r="AY477" s="177"/>
      <c r="AZ477" s="177"/>
      <c r="BA477" s="177"/>
      <c r="BB477" s="177"/>
      <c r="BC477" s="177"/>
      <c r="BD477" s="177"/>
      <c r="BE477" s="177"/>
      <c r="BF477" s="177"/>
      <c r="BG477" s="177"/>
      <c r="BH477" s="177"/>
      <c r="BI477" s="177"/>
      <c r="BJ477" s="177"/>
      <c r="BK477" s="177"/>
      <c r="BL477" s="177"/>
      <c r="BM477" s="177"/>
      <c r="BN477" s="177"/>
      <c r="BO477" s="177"/>
      <c r="BP477" s="177"/>
      <c r="BQ477" s="177"/>
      <c r="BR477" s="177"/>
      <c r="BS477" s="177"/>
      <c r="BT477" s="177"/>
      <c r="BU477" s="177"/>
      <c r="BV477" s="177"/>
      <c r="BW477" s="177"/>
      <c r="BX477" s="177"/>
      <c r="BY477" s="177"/>
      <c r="BZ477" s="177"/>
      <c r="CA477" s="177"/>
      <c r="CB477" s="177"/>
      <c r="CC477" s="177"/>
      <c r="CD477" s="177"/>
      <c r="CE477" s="177"/>
      <c r="CF477" s="177"/>
      <c r="CG477" s="177"/>
      <c r="CH477" s="177"/>
      <c r="CI477" s="177"/>
      <c r="CJ477" s="177"/>
      <c r="CK477" s="177"/>
      <c r="CL477" s="177"/>
      <c r="CM477" s="177"/>
      <c r="CN477" s="177"/>
      <c r="CO477" s="177"/>
      <c r="CP477" s="177"/>
      <c r="CQ477" s="177"/>
      <c r="CR477" s="177"/>
      <c r="CS477" s="177"/>
      <c r="CT477" s="177"/>
      <c r="CU477" s="177"/>
      <c r="CV477" s="177"/>
      <c r="CW477" s="177"/>
      <c r="CX477" s="177"/>
      <c r="CY477" s="177"/>
      <c r="CZ477" s="177"/>
      <c r="DA477" s="177"/>
      <c r="DB477" s="177"/>
      <c r="DC477" s="177"/>
      <c r="DD477" s="177"/>
      <c r="DE477" s="177"/>
      <c r="DF477" s="177"/>
      <c r="DG477" s="177"/>
      <c r="DH477" s="177"/>
      <c r="DI477" s="177"/>
      <c r="DJ477" s="177"/>
      <c r="DK477" s="177"/>
      <c r="DL477" s="177"/>
      <c r="DM477" s="177"/>
      <c r="DN477" s="177"/>
      <c r="DO477" s="177"/>
      <c r="DP477" s="177"/>
      <c r="DQ477" s="177"/>
      <c r="DR477" s="177"/>
      <c r="DS477" s="177"/>
      <c r="DT477" s="177"/>
      <c r="DU477" s="177"/>
      <c r="DV477" s="177"/>
      <c r="DW477" s="177"/>
      <c r="DX477" s="177"/>
      <c r="DY477" s="177"/>
      <c r="DZ477" s="177"/>
      <c r="EA477" s="177"/>
      <c r="EB477" s="177"/>
    </row>
    <row r="478" spans="1:132" s="185" customFormat="1">
      <c r="A478" s="177"/>
      <c r="B478" s="177"/>
      <c r="C478" s="191"/>
      <c r="D478" s="177"/>
      <c r="E478" s="191"/>
      <c r="F478" s="191"/>
      <c r="H478" s="168"/>
      <c r="I478" s="250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  <c r="AA478" s="177"/>
      <c r="AB478" s="177"/>
      <c r="AC478" s="177"/>
      <c r="AD478" s="177"/>
      <c r="AE478" s="177"/>
      <c r="AF478" s="177"/>
      <c r="AG478" s="177"/>
      <c r="AH478" s="177"/>
      <c r="AI478" s="177"/>
      <c r="AJ478" s="177"/>
      <c r="AK478" s="177"/>
      <c r="AL478" s="177"/>
      <c r="AM478" s="177"/>
      <c r="AN478" s="177"/>
      <c r="AO478" s="177"/>
      <c r="AP478" s="177"/>
      <c r="AQ478" s="177"/>
      <c r="AR478" s="177"/>
      <c r="AS478" s="177"/>
      <c r="AT478" s="177"/>
      <c r="AU478" s="177"/>
      <c r="AV478" s="177"/>
      <c r="AW478" s="177"/>
      <c r="AX478" s="177"/>
      <c r="AY478" s="177"/>
      <c r="AZ478" s="177"/>
      <c r="BA478" s="177"/>
      <c r="BB478" s="177"/>
      <c r="BC478" s="177"/>
      <c r="BD478" s="177"/>
      <c r="BE478" s="177"/>
      <c r="BF478" s="177"/>
      <c r="BG478" s="177"/>
      <c r="BH478" s="177"/>
      <c r="BI478" s="177"/>
      <c r="BJ478" s="177"/>
      <c r="BK478" s="177"/>
      <c r="BL478" s="177"/>
      <c r="BM478" s="177"/>
      <c r="BN478" s="177"/>
      <c r="BO478" s="177"/>
      <c r="BP478" s="177"/>
      <c r="BQ478" s="177"/>
      <c r="BR478" s="177"/>
      <c r="BS478" s="177"/>
      <c r="BT478" s="177"/>
      <c r="BU478" s="177"/>
      <c r="BV478" s="177"/>
      <c r="BW478" s="177"/>
      <c r="BX478" s="177"/>
      <c r="BY478" s="177"/>
      <c r="BZ478" s="177"/>
      <c r="CA478" s="177"/>
      <c r="CB478" s="177"/>
      <c r="CC478" s="177"/>
      <c r="CD478" s="177"/>
      <c r="CE478" s="177"/>
      <c r="CF478" s="177"/>
      <c r="CG478" s="177"/>
      <c r="CH478" s="177"/>
      <c r="CI478" s="177"/>
      <c r="CJ478" s="177"/>
      <c r="CK478" s="177"/>
      <c r="CL478" s="177"/>
      <c r="CM478" s="177"/>
      <c r="CN478" s="177"/>
      <c r="CO478" s="177"/>
      <c r="CP478" s="177"/>
      <c r="CQ478" s="177"/>
      <c r="CR478" s="177"/>
      <c r="CS478" s="177"/>
      <c r="CT478" s="177"/>
      <c r="CU478" s="177"/>
      <c r="CV478" s="177"/>
      <c r="CW478" s="177"/>
      <c r="CX478" s="177"/>
      <c r="CY478" s="177"/>
      <c r="CZ478" s="177"/>
      <c r="DA478" s="177"/>
      <c r="DB478" s="177"/>
      <c r="DC478" s="177"/>
      <c r="DD478" s="177"/>
      <c r="DE478" s="177"/>
      <c r="DF478" s="177"/>
      <c r="DG478" s="177"/>
      <c r="DH478" s="177"/>
      <c r="DI478" s="177"/>
      <c r="DJ478" s="177"/>
      <c r="DK478" s="177"/>
      <c r="DL478" s="177"/>
      <c r="DM478" s="177"/>
      <c r="DN478" s="177"/>
      <c r="DO478" s="177"/>
      <c r="DP478" s="177"/>
      <c r="DQ478" s="177"/>
      <c r="DR478" s="177"/>
      <c r="DS478" s="177"/>
      <c r="DT478" s="177"/>
      <c r="DU478" s="177"/>
      <c r="DV478" s="177"/>
      <c r="DW478" s="177"/>
      <c r="DX478" s="177"/>
      <c r="DY478" s="177"/>
      <c r="DZ478" s="177"/>
      <c r="EA478" s="177"/>
      <c r="EB478" s="177"/>
    </row>
    <row r="479" spans="1:132" s="185" customFormat="1">
      <c r="A479" s="177"/>
      <c r="B479" s="177"/>
      <c r="C479" s="191"/>
      <c r="D479" s="177"/>
      <c r="E479" s="191"/>
      <c r="F479" s="191"/>
      <c r="H479" s="168"/>
      <c r="I479" s="250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  <c r="AA479" s="177"/>
      <c r="AB479" s="177"/>
      <c r="AC479" s="177"/>
      <c r="AD479" s="177"/>
      <c r="AE479" s="177"/>
      <c r="AF479" s="177"/>
      <c r="AG479" s="177"/>
      <c r="AH479" s="177"/>
      <c r="AI479" s="177"/>
      <c r="AJ479" s="177"/>
      <c r="AK479" s="177"/>
      <c r="AL479" s="177"/>
      <c r="AM479" s="177"/>
      <c r="AN479" s="177"/>
      <c r="AO479" s="177"/>
      <c r="AP479" s="177"/>
      <c r="AQ479" s="177"/>
      <c r="AR479" s="177"/>
      <c r="AS479" s="177"/>
      <c r="AT479" s="177"/>
      <c r="AU479" s="177"/>
      <c r="AV479" s="177"/>
      <c r="AW479" s="177"/>
      <c r="AX479" s="177"/>
      <c r="AY479" s="177"/>
      <c r="AZ479" s="177"/>
      <c r="BA479" s="177"/>
      <c r="BB479" s="177"/>
      <c r="BC479" s="177"/>
      <c r="BD479" s="177"/>
      <c r="BE479" s="177"/>
      <c r="BF479" s="177"/>
      <c r="BG479" s="177"/>
      <c r="BH479" s="177"/>
      <c r="BI479" s="177"/>
      <c r="BJ479" s="177"/>
      <c r="BK479" s="177"/>
      <c r="BL479" s="177"/>
      <c r="BM479" s="177"/>
      <c r="BN479" s="177"/>
      <c r="BO479" s="177"/>
      <c r="BP479" s="177"/>
      <c r="BQ479" s="177"/>
      <c r="BR479" s="177"/>
      <c r="BS479" s="177"/>
      <c r="BT479" s="177"/>
      <c r="BU479" s="177"/>
      <c r="BV479" s="177"/>
      <c r="BW479" s="177"/>
      <c r="BX479" s="177"/>
      <c r="BY479" s="177"/>
      <c r="BZ479" s="177"/>
      <c r="CA479" s="177"/>
      <c r="CB479" s="177"/>
      <c r="CC479" s="177"/>
      <c r="CD479" s="177"/>
      <c r="CE479" s="177"/>
      <c r="CF479" s="177"/>
      <c r="CG479" s="177"/>
      <c r="CH479" s="177"/>
      <c r="CI479" s="177"/>
      <c r="CJ479" s="177"/>
      <c r="CK479" s="177"/>
      <c r="CL479" s="177"/>
      <c r="CM479" s="177"/>
      <c r="CN479" s="177"/>
      <c r="CO479" s="177"/>
      <c r="CP479" s="177"/>
      <c r="CQ479" s="177"/>
      <c r="CR479" s="177"/>
      <c r="CS479" s="177"/>
      <c r="CT479" s="177"/>
      <c r="CU479" s="177"/>
      <c r="CV479" s="177"/>
      <c r="CW479" s="177"/>
      <c r="CX479" s="177"/>
      <c r="CY479" s="177"/>
      <c r="CZ479" s="177"/>
      <c r="DA479" s="177"/>
      <c r="DB479" s="177"/>
      <c r="DC479" s="177"/>
      <c r="DD479" s="177"/>
      <c r="DE479" s="177"/>
      <c r="DF479" s="177"/>
      <c r="DG479" s="177"/>
      <c r="DH479" s="177"/>
      <c r="DI479" s="177"/>
      <c r="DJ479" s="177"/>
      <c r="DK479" s="177"/>
      <c r="DL479" s="177"/>
      <c r="DM479" s="177"/>
      <c r="DN479" s="177"/>
      <c r="DO479" s="177"/>
      <c r="DP479" s="177"/>
      <c r="DQ479" s="177"/>
      <c r="DR479" s="177"/>
      <c r="DS479" s="177"/>
      <c r="DT479" s="177"/>
      <c r="DU479" s="177"/>
      <c r="DV479" s="177"/>
      <c r="DW479" s="177"/>
      <c r="DX479" s="177"/>
      <c r="DY479" s="177"/>
      <c r="DZ479" s="177"/>
      <c r="EA479" s="177"/>
      <c r="EB479" s="177"/>
    </row>
    <row r="480" spans="1:132" s="185" customFormat="1">
      <c r="A480" s="177"/>
      <c r="B480" s="177"/>
      <c r="C480" s="191"/>
      <c r="D480" s="177"/>
      <c r="E480" s="191"/>
      <c r="F480" s="191"/>
      <c r="H480" s="168"/>
      <c r="I480" s="250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  <c r="AA480" s="177"/>
      <c r="AB480" s="177"/>
      <c r="AC480" s="177"/>
      <c r="AD480" s="177"/>
      <c r="AE480" s="177"/>
      <c r="AF480" s="177"/>
      <c r="AG480" s="177"/>
      <c r="AH480" s="177"/>
      <c r="AI480" s="177"/>
      <c r="AJ480" s="177"/>
      <c r="AK480" s="177"/>
      <c r="AL480" s="177"/>
      <c r="AM480" s="177"/>
      <c r="AN480" s="177"/>
      <c r="AO480" s="177"/>
      <c r="AP480" s="177"/>
      <c r="AQ480" s="177"/>
      <c r="AR480" s="177"/>
      <c r="AS480" s="177"/>
      <c r="AT480" s="177"/>
      <c r="AU480" s="177"/>
      <c r="AV480" s="177"/>
      <c r="AW480" s="177"/>
      <c r="AX480" s="177"/>
      <c r="AY480" s="177"/>
      <c r="AZ480" s="177"/>
      <c r="BA480" s="177"/>
      <c r="BB480" s="177"/>
      <c r="BC480" s="177"/>
      <c r="BD480" s="177"/>
      <c r="BE480" s="177"/>
      <c r="BF480" s="177"/>
      <c r="BG480" s="177"/>
      <c r="BH480" s="177"/>
      <c r="BI480" s="177"/>
      <c r="BJ480" s="177"/>
      <c r="BK480" s="177"/>
      <c r="BL480" s="177"/>
      <c r="BM480" s="177"/>
      <c r="BN480" s="177"/>
      <c r="BO480" s="177"/>
      <c r="BP480" s="177"/>
      <c r="BQ480" s="177"/>
      <c r="BR480" s="177"/>
      <c r="BS480" s="177"/>
      <c r="BT480" s="177"/>
      <c r="BU480" s="177"/>
      <c r="BV480" s="177"/>
      <c r="BW480" s="177"/>
      <c r="BX480" s="177"/>
      <c r="BY480" s="177"/>
      <c r="BZ480" s="177"/>
      <c r="CA480" s="177"/>
      <c r="CB480" s="177"/>
      <c r="CC480" s="177"/>
      <c r="CD480" s="177"/>
      <c r="CE480" s="177"/>
      <c r="CF480" s="177"/>
      <c r="CG480" s="177"/>
      <c r="CH480" s="177"/>
      <c r="CI480" s="177"/>
      <c r="CJ480" s="177"/>
      <c r="CK480" s="177"/>
      <c r="CL480" s="177"/>
      <c r="CM480" s="177"/>
      <c r="CN480" s="177"/>
      <c r="CO480" s="177"/>
      <c r="CP480" s="177"/>
      <c r="CQ480" s="177"/>
      <c r="CR480" s="177"/>
      <c r="CS480" s="177"/>
      <c r="CT480" s="177"/>
      <c r="CU480" s="177"/>
      <c r="CV480" s="177"/>
      <c r="CW480" s="177"/>
      <c r="CX480" s="177"/>
      <c r="CY480" s="177"/>
      <c r="CZ480" s="177"/>
      <c r="DA480" s="177"/>
      <c r="DB480" s="177"/>
      <c r="DC480" s="177"/>
      <c r="DD480" s="177"/>
      <c r="DE480" s="177"/>
      <c r="DF480" s="177"/>
      <c r="DG480" s="177"/>
      <c r="DH480" s="177"/>
      <c r="DI480" s="177"/>
      <c r="DJ480" s="177"/>
      <c r="DK480" s="177"/>
      <c r="DL480" s="177"/>
      <c r="DM480" s="177"/>
      <c r="DN480" s="177"/>
      <c r="DO480" s="177"/>
      <c r="DP480" s="177"/>
      <c r="DQ480" s="177"/>
      <c r="DR480" s="177"/>
      <c r="DS480" s="177"/>
      <c r="DT480" s="177"/>
      <c r="DU480" s="177"/>
      <c r="DV480" s="177"/>
      <c r="DW480" s="177"/>
      <c r="DX480" s="177"/>
      <c r="DY480" s="177"/>
      <c r="DZ480" s="177"/>
      <c r="EA480" s="177"/>
      <c r="EB480" s="177"/>
    </row>
    <row r="481" spans="1:132" s="185" customFormat="1">
      <c r="A481" s="177"/>
      <c r="B481" s="177"/>
      <c r="C481" s="191"/>
      <c r="D481" s="177"/>
      <c r="E481" s="191"/>
      <c r="F481" s="191"/>
      <c r="H481" s="168"/>
      <c r="I481" s="250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  <c r="AA481" s="177"/>
      <c r="AB481" s="177"/>
      <c r="AC481" s="177"/>
      <c r="AD481" s="177"/>
      <c r="AE481" s="177"/>
      <c r="AF481" s="177"/>
      <c r="AG481" s="177"/>
      <c r="AH481" s="177"/>
      <c r="AI481" s="177"/>
      <c r="AJ481" s="177"/>
      <c r="AK481" s="177"/>
      <c r="AL481" s="177"/>
      <c r="AM481" s="177"/>
      <c r="AN481" s="177"/>
      <c r="AO481" s="177"/>
      <c r="AP481" s="177"/>
      <c r="AQ481" s="177"/>
      <c r="AR481" s="177"/>
      <c r="AS481" s="177"/>
      <c r="AT481" s="177"/>
      <c r="AU481" s="177"/>
      <c r="AV481" s="177"/>
      <c r="AW481" s="177"/>
      <c r="AX481" s="177"/>
      <c r="AY481" s="177"/>
      <c r="AZ481" s="177"/>
      <c r="BA481" s="177"/>
      <c r="BB481" s="177"/>
      <c r="BC481" s="177"/>
      <c r="BD481" s="177"/>
      <c r="BE481" s="177"/>
      <c r="BF481" s="177"/>
      <c r="BG481" s="177"/>
      <c r="BH481" s="177"/>
      <c r="BI481" s="177"/>
      <c r="BJ481" s="177"/>
      <c r="BK481" s="177"/>
      <c r="BL481" s="177"/>
      <c r="BM481" s="177"/>
      <c r="BN481" s="177"/>
      <c r="BO481" s="177"/>
      <c r="BP481" s="177"/>
      <c r="BQ481" s="177"/>
      <c r="BR481" s="177"/>
      <c r="BS481" s="177"/>
      <c r="BT481" s="177"/>
      <c r="BU481" s="177"/>
      <c r="BV481" s="177"/>
      <c r="BW481" s="177"/>
      <c r="BX481" s="177"/>
      <c r="BY481" s="177"/>
      <c r="BZ481" s="177"/>
      <c r="CA481" s="177"/>
      <c r="CB481" s="177"/>
      <c r="CC481" s="177"/>
      <c r="CD481" s="177"/>
      <c r="CE481" s="177"/>
      <c r="CF481" s="177"/>
      <c r="CG481" s="177"/>
      <c r="CH481" s="177"/>
      <c r="CI481" s="177"/>
      <c r="CJ481" s="177"/>
      <c r="CK481" s="177"/>
      <c r="CL481" s="177"/>
      <c r="CM481" s="177"/>
      <c r="CN481" s="177"/>
      <c r="CO481" s="177"/>
      <c r="CP481" s="177"/>
      <c r="CQ481" s="177"/>
      <c r="CR481" s="177"/>
      <c r="CS481" s="177"/>
      <c r="CT481" s="177"/>
      <c r="CU481" s="177"/>
      <c r="CV481" s="177"/>
      <c r="CW481" s="177"/>
      <c r="CX481" s="177"/>
      <c r="CY481" s="177"/>
      <c r="CZ481" s="177"/>
      <c r="DA481" s="177"/>
      <c r="DB481" s="177"/>
      <c r="DC481" s="177"/>
      <c r="DD481" s="177"/>
      <c r="DE481" s="177"/>
      <c r="DF481" s="177"/>
      <c r="DG481" s="177"/>
      <c r="DH481" s="177"/>
      <c r="DI481" s="177"/>
      <c r="DJ481" s="177"/>
      <c r="DK481" s="177"/>
      <c r="DL481" s="177"/>
      <c r="DM481" s="177"/>
      <c r="DN481" s="177"/>
      <c r="DO481" s="177"/>
      <c r="DP481" s="177"/>
      <c r="DQ481" s="177"/>
      <c r="DR481" s="177"/>
      <c r="DS481" s="177"/>
      <c r="DT481" s="177"/>
      <c r="DU481" s="177"/>
      <c r="DV481" s="177"/>
      <c r="DW481" s="177"/>
      <c r="DX481" s="177"/>
      <c r="DY481" s="177"/>
      <c r="DZ481" s="177"/>
      <c r="EA481" s="177"/>
      <c r="EB481" s="177"/>
    </row>
    <row r="482" spans="1:132" s="185" customFormat="1">
      <c r="A482" s="177"/>
      <c r="B482" s="177"/>
      <c r="C482" s="191"/>
      <c r="D482" s="177"/>
      <c r="E482" s="191"/>
      <c r="F482" s="191"/>
      <c r="H482" s="168"/>
      <c r="I482" s="250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  <c r="AA482" s="177"/>
      <c r="AB482" s="177"/>
      <c r="AC482" s="177"/>
      <c r="AD482" s="177"/>
      <c r="AE482" s="177"/>
      <c r="AF482" s="177"/>
      <c r="AG482" s="177"/>
      <c r="AH482" s="177"/>
      <c r="AI482" s="177"/>
      <c r="AJ482" s="177"/>
      <c r="AK482" s="177"/>
      <c r="AL482" s="177"/>
      <c r="AM482" s="177"/>
      <c r="AN482" s="177"/>
      <c r="AO482" s="177"/>
      <c r="AP482" s="177"/>
      <c r="AQ482" s="177"/>
      <c r="AR482" s="177"/>
      <c r="AS482" s="177"/>
      <c r="AT482" s="177"/>
      <c r="AU482" s="177"/>
      <c r="AV482" s="177"/>
      <c r="AW482" s="177"/>
      <c r="AX482" s="177"/>
      <c r="AY482" s="177"/>
      <c r="AZ482" s="177"/>
      <c r="BA482" s="177"/>
      <c r="BB482" s="177"/>
      <c r="BC482" s="177"/>
      <c r="BD482" s="177"/>
      <c r="BE482" s="177"/>
      <c r="BF482" s="177"/>
      <c r="BG482" s="177"/>
      <c r="BH482" s="177"/>
      <c r="BI482" s="177"/>
      <c r="BJ482" s="177"/>
      <c r="BK482" s="177"/>
      <c r="BL482" s="177"/>
      <c r="BM482" s="177"/>
      <c r="BN482" s="177"/>
      <c r="BO482" s="177"/>
      <c r="BP482" s="177"/>
      <c r="BQ482" s="177"/>
      <c r="BR482" s="177"/>
      <c r="BS482" s="177"/>
      <c r="BT482" s="177"/>
      <c r="BU482" s="177"/>
      <c r="BV482" s="177"/>
      <c r="BW482" s="177"/>
      <c r="BX482" s="177"/>
      <c r="BY482" s="177"/>
      <c r="BZ482" s="177"/>
      <c r="CA482" s="177"/>
      <c r="CB482" s="177"/>
      <c r="CC482" s="177"/>
      <c r="CD482" s="177"/>
      <c r="CE482" s="177"/>
      <c r="CF482" s="177"/>
      <c r="CG482" s="177"/>
      <c r="CH482" s="177"/>
      <c r="CI482" s="177"/>
      <c r="CJ482" s="177"/>
      <c r="CK482" s="177"/>
      <c r="CL482" s="177"/>
      <c r="CM482" s="177"/>
      <c r="CN482" s="177"/>
      <c r="CO482" s="177"/>
      <c r="CP482" s="177"/>
      <c r="CQ482" s="177"/>
      <c r="CR482" s="177"/>
      <c r="CS482" s="177"/>
      <c r="CT482" s="177"/>
      <c r="CU482" s="177"/>
      <c r="CV482" s="177"/>
      <c r="CW482" s="177"/>
      <c r="CX482" s="177"/>
      <c r="CY482" s="177"/>
      <c r="CZ482" s="177"/>
      <c r="DA482" s="177"/>
      <c r="DB482" s="177"/>
      <c r="DC482" s="177"/>
      <c r="DD482" s="177"/>
      <c r="DE482" s="177"/>
      <c r="DF482" s="177"/>
      <c r="DG482" s="177"/>
      <c r="DH482" s="177"/>
      <c r="DI482" s="177"/>
      <c r="DJ482" s="177"/>
      <c r="DK482" s="177"/>
      <c r="DL482" s="177"/>
      <c r="DM482" s="177"/>
      <c r="DN482" s="177"/>
      <c r="DO482" s="177"/>
      <c r="DP482" s="177"/>
      <c r="DQ482" s="177"/>
      <c r="DR482" s="177"/>
      <c r="DS482" s="177"/>
      <c r="DT482" s="177"/>
      <c r="DU482" s="177"/>
      <c r="DV482" s="177"/>
      <c r="DW482" s="177"/>
      <c r="DX482" s="177"/>
      <c r="DY482" s="177"/>
      <c r="DZ482" s="177"/>
      <c r="EA482" s="177"/>
      <c r="EB482" s="177"/>
    </row>
    <row r="483" spans="1:132" s="185" customFormat="1">
      <c r="A483" s="177"/>
      <c r="B483" s="177"/>
      <c r="C483" s="191"/>
      <c r="D483" s="177"/>
      <c r="E483" s="191"/>
      <c r="F483" s="191"/>
      <c r="H483" s="168"/>
      <c r="I483" s="250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  <c r="AA483" s="177"/>
      <c r="AB483" s="177"/>
      <c r="AC483" s="177"/>
      <c r="AD483" s="177"/>
      <c r="AE483" s="177"/>
      <c r="AF483" s="177"/>
      <c r="AG483" s="177"/>
      <c r="AH483" s="177"/>
      <c r="AI483" s="177"/>
      <c r="AJ483" s="177"/>
      <c r="AK483" s="177"/>
      <c r="AL483" s="177"/>
      <c r="AM483" s="177"/>
      <c r="AN483" s="177"/>
      <c r="AO483" s="177"/>
      <c r="AP483" s="177"/>
      <c r="AQ483" s="177"/>
      <c r="AR483" s="177"/>
      <c r="AS483" s="177"/>
      <c r="AT483" s="177"/>
      <c r="AU483" s="177"/>
      <c r="AV483" s="177"/>
      <c r="AW483" s="177"/>
      <c r="AX483" s="177"/>
      <c r="AY483" s="177"/>
      <c r="AZ483" s="177"/>
      <c r="BA483" s="177"/>
      <c r="BB483" s="177"/>
      <c r="BC483" s="177"/>
      <c r="BD483" s="177"/>
      <c r="BE483" s="177"/>
      <c r="BF483" s="177"/>
      <c r="BG483" s="177"/>
      <c r="BH483" s="177"/>
      <c r="BI483" s="177"/>
      <c r="BJ483" s="177"/>
      <c r="BK483" s="177"/>
      <c r="BL483" s="177"/>
      <c r="BM483" s="177"/>
      <c r="BN483" s="177"/>
      <c r="BO483" s="177"/>
      <c r="BP483" s="177"/>
      <c r="BQ483" s="177"/>
      <c r="BR483" s="177"/>
      <c r="BS483" s="177"/>
      <c r="BT483" s="177"/>
      <c r="BU483" s="177"/>
      <c r="BV483" s="177"/>
      <c r="BW483" s="177"/>
      <c r="BX483" s="177"/>
      <c r="BY483" s="177"/>
      <c r="BZ483" s="177"/>
      <c r="CA483" s="177"/>
      <c r="CB483" s="177"/>
      <c r="CC483" s="177"/>
      <c r="CD483" s="177"/>
      <c r="CE483" s="177"/>
      <c r="CF483" s="177"/>
      <c r="CG483" s="177"/>
      <c r="CH483" s="177"/>
      <c r="CI483" s="177"/>
      <c r="CJ483" s="177"/>
      <c r="CK483" s="177"/>
      <c r="CL483" s="177"/>
      <c r="CM483" s="177"/>
      <c r="CN483" s="177"/>
      <c r="CO483" s="177"/>
      <c r="CP483" s="177"/>
      <c r="CQ483" s="177"/>
      <c r="CR483" s="177"/>
      <c r="CS483" s="177"/>
      <c r="CT483" s="177"/>
      <c r="CU483" s="177"/>
      <c r="CV483" s="177"/>
      <c r="CW483" s="177"/>
      <c r="CX483" s="177"/>
      <c r="CY483" s="177"/>
      <c r="CZ483" s="177"/>
      <c r="DA483" s="177"/>
      <c r="DB483" s="177"/>
      <c r="DC483" s="177"/>
      <c r="DD483" s="177"/>
      <c r="DE483" s="177"/>
      <c r="DF483" s="177"/>
      <c r="DG483" s="177"/>
      <c r="DH483" s="177"/>
      <c r="DI483" s="177"/>
      <c r="DJ483" s="177"/>
      <c r="DK483" s="177"/>
      <c r="DL483" s="177"/>
      <c r="DM483" s="177"/>
      <c r="DN483" s="177"/>
      <c r="DO483" s="177"/>
      <c r="DP483" s="177"/>
      <c r="DQ483" s="177"/>
      <c r="DR483" s="177"/>
      <c r="DS483" s="177"/>
      <c r="DT483" s="177"/>
      <c r="DU483" s="177"/>
      <c r="DV483" s="177"/>
      <c r="DW483" s="177"/>
      <c r="DX483" s="177"/>
      <c r="DY483" s="177"/>
      <c r="DZ483" s="177"/>
      <c r="EA483" s="177"/>
      <c r="EB483" s="177"/>
    </row>
    <row r="484" spans="1:132" s="185" customFormat="1">
      <c r="A484" s="177"/>
      <c r="B484" s="177"/>
      <c r="C484" s="191"/>
      <c r="D484" s="177"/>
      <c r="E484" s="191"/>
      <c r="F484" s="191"/>
      <c r="H484" s="168"/>
      <c r="I484" s="250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  <c r="AA484" s="177"/>
      <c r="AB484" s="177"/>
      <c r="AC484" s="177"/>
      <c r="AD484" s="177"/>
      <c r="AE484" s="177"/>
      <c r="AF484" s="177"/>
      <c r="AG484" s="177"/>
      <c r="AH484" s="177"/>
      <c r="AI484" s="177"/>
      <c r="AJ484" s="177"/>
      <c r="AK484" s="177"/>
      <c r="AL484" s="177"/>
      <c r="AM484" s="177"/>
      <c r="AN484" s="177"/>
      <c r="AO484" s="177"/>
      <c r="AP484" s="177"/>
      <c r="AQ484" s="177"/>
      <c r="AR484" s="177"/>
      <c r="AS484" s="177"/>
      <c r="AT484" s="177"/>
      <c r="AU484" s="177"/>
      <c r="AV484" s="177"/>
      <c r="AW484" s="177"/>
      <c r="AX484" s="177"/>
      <c r="AY484" s="177"/>
      <c r="AZ484" s="177"/>
      <c r="BA484" s="177"/>
      <c r="BB484" s="177"/>
      <c r="BC484" s="177"/>
      <c r="BD484" s="177"/>
      <c r="BE484" s="177"/>
      <c r="BF484" s="177"/>
      <c r="BG484" s="177"/>
      <c r="BH484" s="177"/>
      <c r="BI484" s="177"/>
      <c r="BJ484" s="177"/>
      <c r="BK484" s="177"/>
      <c r="BL484" s="177"/>
      <c r="BM484" s="177"/>
      <c r="BN484" s="177"/>
      <c r="BO484" s="177"/>
      <c r="BP484" s="177"/>
      <c r="BQ484" s="177"/>
      <c r="BR484" s="177"/>
      <c r="BS484" s="177"/>
      <c r="BT484" s="177"/>
      <c r="BU484" s="177"/>
      <c r="BV484" s="177"/>
      <c r="BW484" s="177"/>
      <c r="BX484" s="177"/>
      <c r="BY484" s="177"/>
      <c r="BZ484" s="177"/>
      <c r="CA484" s="177"/>
      <c r="CB484" s="177"/>
      <c r="CC484" s="177"/>
      <c r="CD484" s="177"/>
      <c r="CE484" s="177"/>
      <c r="CF484" s="177"/>
      <c r="CG484" s="177"/>
      <c r="CH484" s="177"/>
      <c r="CI484" s="177"/>
      <c r="CJ484" s="177"/>
      <c r="CK484" s="177"/>
      <c r="CL484" s="177"/>
      <c r="CM484" s="177"/>
      <c r="CN484" s="177"/>
      <c r="CO484" s="177"/>
      <c r="CP484" s="177"/>
      <c r="CQ484" s="177"/>
      <c r="CR484" s="177"/>
      <c r="CS484" s="177"/>
      <c r="CT484" s="177"/>
      <c r="CU484" s="177"/>
      <c r="CV484" s="177"/>
      <c r="CW484" s="177"/>
      <c r="CX484" s="177"/>
      <c r="CY484" s="177"/>
      <c r="CZ484" s="177"/>
      <c r="DA484" s="177"/>
      <c r="DB484" s="177"/>
      <c r="DC484" s="177"/>
      <c r="DD484" s="177"/>
      <c r="DE484" s="177"/>
      <c r="DF484" s="177"/>
      <c r="DG484" s="177"/>
      <c r="DH484" s="177"/>
      <c r="DI484" s="177"/>
      <c r="DJ484" s="177"/>
      <c r="DK484" s="177"/>
      <c r="DL484" s="177"/>
      <c r="DM484" s="177"/>
      <c r="DN484" s="177"/>
      <c r="DO484" s="177"/>
      <c r="DP484" s="177"/>
      <c r="DQ484" s="177"/>
      <c r="DR484" s="177"/>
      <c r="DS484" s="177"/>
      <c r="DT484" s="177"/>
      <c r="DU484" s="177"/>
      <c r="DV484" s="177"/>
      <c r="DW484" s="177"/>
      <c r="DX484" s="177"/>
      <c r="DY484" s="177"/>
      <c r="DZ484" s="177"/>
      <c r="EA484" s="177"/>
      <c r="EB484" s="177"/>
    </row>
    <row r="485" spans="1:132" s="185" customFormat="1">
      <c r="A485" s="177"/>
      <c r="B485" s="177"/>
      <c r="C485" s="191"/>
      <c r="D485" s="177"/>
      <c r="E485" s="191"/>
      <c r="F485" s="191"/>
      <c r="H485" s="168"/>
      <c r="I485" s="250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  <c r="AA485" s="177"/>
      <c r="AB485" s="177"/>
      <c r="AC485" s="177"/>
      <c r="AD485" s="177"/>
      <c r="AE485" s="177"/>
      <c r="AF485" s="177"/>
      <c r="AG485" s="177"/>
      <c r="AH485" s="177"/>
      <c r="AI485" s="177"/>
      <c r="AJ485" s="177"/>
      <c r="AK485" s="177"/>
      <c r="AL485" s="177"/>
      <c r="AM485" s="177"/>
      <c r="AN485" s="177"/>
      <c r="AO485" s="177"/>
      <c r="AP485" s="177"/>
      <c r="AQ485" s="177"/>
      <c r="AR485" s="177"/>
      <c r="AS485" s="177"/>
      <c r="AT485" s="177"/>
      <c r="AU485" s="177"/>
      <c r="AV485" s="177"/>
      <c r="AW485" s="177"/>
      <c r="AX485" s="177"/>
      <c r="AY485" s="177"/>
      <c r="AZ485" s="177"/>
      <c r="BA485" s="177"/>
      <c r="BB485" s="177"/>
      <c r="BC485" s="177"/>
      <c r="BD485" s="177"/>
      <c r="BE485" s="177"/>
      <c r="BF485" s="177"/>
      <c r="BG485" s="177"/>
      <c r="BH485" s="177"/>
      <c r="BI485" s="177"/>
      <c r="BJ485" s="177"/>
      <c r="BK485" s="177"/>
      <c r="BL485" s="177"/>
      <c r="BM485" s="177"/>
      <c r="BN485" s="177"/>
      <c r="BO485" s="177"/>
      <c r="BP485" s="177"/>
      <c r="BQ485" s="177"/>
      <c r="BR485" s="177"/>
      <c r="BS485" s="177"/>
      <c r="BT485" s="177"/>
      <c r="BU485" s="177"/>
      <c r="BV485" s="177"/>
      <c r="BW485" s="177"/>
      <c r="BX485" s="177"/>
      <c r="BY485" s="177"/>
      <c r="BZ485" s="177"/>
      <c r="CA485" s="177"/>
      <c r="CB485" s="177"/>
      <c r="CC485" s="177"/>
      <c r="CD485" s="177"/>
      <c r="CE485" s="177"/>
      <c r="CF485" s="177"/>
      <c r="CG485" s="177"/>
      <c r="CH485" s="177"/>
      <c r="CI485" s="177"/>
      <c r="CJ485" s="177"/>
      <c r="CK485" s="177"/>
      <c r="CL485" s="177"/>
      <c r="CM485" s="177"/>
      <c r="CN485" s="177"/>
      <c r="CO485" s="177"/>
      <c r="CP485" s="177"/>
      <c r="CQ485" s="177"/>
      <c r="CR485" s="177"/>
      <c r="CS485" s="177"/>
      <c r="CT485" s="177"/>
      <c r="CU485" s="177"/>
      <c r="CV485" s="177"/>
      <c r="CW485" s="177"/>
      <c r="CX485" s="177"/>
      <c r="CY485" s="177"/>
      <c r="CZ485" s="177"/>
      <c r="DA485" s="177"/>
      <c r="DB485" s="177"/>
      <c r="DC485" s="177"/>
      <c r="DD485" s="177"/>
      <c r="DE485" s="177"/>
      <c r="DF485" s="177"/>
      <c r="DG485" s="177"/>
      <c r="DH485" s="177"/>
      <c r="DI485" s="177"/>
      <c r="DJ485" s="177"/>
      <c r="DK485" s="177"/>
      <c r="DL485" s="177"/>
      <c r="DM485" s="177"/>
      <c r="DN485" s="177"/>
      <c r="DO485" s="177"/>
      <c r="DP485" s="177"/>
      <c r="DQ485" s="177"/>
      <c r="DR485" s="177"/>
      <c r="DS485" s="177"/>
      <c r="DT485" s="177"/>
      <c r="DU485" s="177"/>
      <c r="DV485" s="177"/>
      <c r="DW485" s="177"/>
      <c r="DX485" s="177"/>
      <c r="DY485" s="177"/>
      <c r="DZ485" s="177"/>
      <c r="EA485" s="177"/>
      <c r="EB485" s="177"/>
    </row>
    <row r="486" spans="1:132" s="185" customFormat="1">
      <c r="A486" s="177"/>
      <c r="B486" s="177"/>
      <c r="C486" s="191"/>
      <c r="D486" s="177"/>
      <c r="E486" s="191"/>
      <c r="F486" s="191"/>
      <c r="H486" s="168"/>
      <c r="I486" s="250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  <c r="AA486" s="177"/>
      <c r="AB486" s="177"/>
      <c r="AC486" s="177"/>
      <c r="AD486" s="177"/>
      <c r="AE486" s="177"/>
      <c r="AF486" s="177"/>
      <c r="AG486" s="177"/>
      <c r="AH486" s="177"/>
      <c r="AI486" s="177"/>
      <c r="AJ486" s="177"/>
      <c r="AK486" s="177"/>
      <c r="AL486" s="177"/>
      <c r="AM486" s="177"/>
      <c r="AN486" s="177"/>
      <c r="AO486" s="177"/>
      <c r="AP486" s="177"/>
      <c r="AQ486" s="177"/>
      <c r="AR486" s="177"/>
      <c r="AS486" s="177"/>
      <c r="AT486" s="177"/>
      <c r="AU486" s="177"/>
      <c r="AV486" s="177"/>
      <c r="AW486" s="177"/>
      <c r="AX486" s="177"/>
      <c r="AY486" s="177"/>
      <c r="AZ486" s="177"/>
      <c r="BA486" s="177"/>
      <c r="BB486" s="177"/>
      <c r="BC486" s="177"/>
      <c r="BD486" s="177"/>
      <c r="BE486" s="177"/>
      <c r="BF486" s="177"/>
      <c r="BG486" s="177"/>
      <c r="BH486" s="177"/>
      <c r="BI486" s="177"/>
      <c r="BJ486" s="177"/>
      <c r="BK486" s="177"/>
      <c r="BL486" s="177"/>
      <c r="BM486" s="177"/>
      <c r="BN486" s="177"/>
      <c r="BO486" s="177"/>
      <c r="BP486" s="177"/>
      <c r="BQ486" s="177"/>
      <c r="BR486" s="177"/>
      <c r="BS486" s="177"/>
      <c r="BT486" s="177"/>
      <c r="BU486" s="177"/>
      <c r="BV486" s="177"/>
      <c r="BW486" s="177"/>
      <c r="BX486" s="177"/>
      <c r="BY486" s="177"/>
      <c r="BZ486" s="177"/>
      <c r="CA486" s="177"/>
      <c r="CB486" s="177"/>
      <c r="CC486" s="177"/>
      <c r="CD486" s="177"/>
      <c r="CE486" s="177"/>
      <c r="CF486" s="177"/>
      <c r="CG486" s="177"/>
      <c r="CH486" s="177"/>
      <c r="CI486" s="177"/>
      <c r="CJ486" s="177"/>
      <c r="CK486" s="177"/>
      <c r="CL486" s="177"/>
      <c r="CM486" s="177"/>
      <c r="CN486" s="177"/>
      <c r="CO486" s="177"/>
      <c r="CP486" s="177"/>
      <c r="CQ486" s="177"/>
      <c r="CR486" s="177"/>
      <c r="CS486" s="177"/>
      <c r="CT486" s="177"/>
      <c r="CU486" s="177"/>
      <c r="CV486" s="177"/>
      <c r="CW486" s="177"/>
      <c r="CX486" s="177"/>
      <c r="CY486" s="177"/>
      <c r="CZ486" s="177"/>
      <c r="DA486" s="177"/>
      <c r="DB486" s="177"/>
      <c r="DC486" s="177"/>
      <c r="DD486" s="177"/>
      <c r="DE486" s="177"/>
      <c r="DF486" s="177"/>
      <c r="DG486" s="177"/>
      <c r="DH486" s="177"/>
      <c r="DI486" s="177"/>
      <c r="DJ486" s="177"/>
      <c r="DK486" s="177"/>
      <c r="DL486" s="177"/>
      <c r="DM486" s="177"/>
      <c r="DN486" s="177"/>
      <c r="DO486" s="177"/>
      <c r="DP486" s="177"/>
      <c r="DQ486" s="177"/>
      <c r="DR486" s="177"/>
      <c r="DS486" s="177"/>
      <c r="DT486" s="177"/>
      <c r="DU486" s="177"/>
      <c r="DV486" s="177"/>
      <c r="DW486" s="177"/>
      <c r="DX486" s="177"/>
      <c r="DY486" s="177"/>
      <c r="DZ486" s="177"/>
      <c r="EA486" s="177"/>
      <c r="EB486" s="177"/>
    </row>
    <row r="487" spans="1:132" s="185" customFormat="1">
      <c r="A487" s="177"/>
      <c r="B487" s="177"/>
      <c r="C487" s="191"/>
      <c r="D487" s="177"/>
      <c r="E487" s="191"/>
      <c r="F487" s="191"/>
      <c r="H487" s="168"/>
      <c r="I487" s="250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  <c r="AA487" s="177"/>
      <c r="AB487" s="177"/>
      <c r="AC487" s="177"/>
      <c r="AD487" s="177"/>
      <c r="AE487" s="177"/>
      <c r="AF487" s="177"/>
      <c r="AG487" s="177"/>
      <c r="AH487" s="177"/>
      <c r="AI487" s="177"/>
      <c r="AJ487" s="177"/>
      <c r="AK487" s="177"/>
      <c r="AL487" s="177"/>
      <c r="AM487" s="177"/>
      <c r="AN487" s="177"/>
      <c r="AO487" s="177"/>
      <c r="AP487" s="177"/>
      <c r="AQ487" s="177"/>
      <c r="AR487" s="177"/>
      <c r="AS487" s="177"/>
      <c r="AT487" s="177"/>
      <c r="AU487" s="177"/>
      <c r="AV487" s="177"/>
      <c r="AW487" s="177"/>
      <c r="AX487" s="177"/>
      <c r="AY487" s="177"/>
      <c r="AZ487" s="177"/>
      <c r="BA487" s="177"/>
      <c r="BB487" s="177"/>
      <c r="BC487" s="177"/>
      <c r="BD487" s="177"/>
      <c r="BE487" s="177"/>
      <c r="BF487" s="177"/>
      <c r="BG487" s="177"/>
      <c r="BH487" s="177"/>
      <c r="BI487" s="177"/>
      <c r="BJ487" s="177"/>
      <c r="BK487" s="177"/>
      <c r="BL487" s="177"/>
      <c r="BM487" s="177"/>
      <c r="BN487" s="177"/>
      <c r="BO487" s="177"/>
      <c r="BP487" s="177"/>
      <c r="BQ487" s="177"/>
      <c r="BR487" s="177"/>
      <c r="BS487" s="177"/>
      <c r="BT487" s="177"/>
      <c r="BU487" s="177"/>
      <c r="BV487" s="177"/>
      <c r="BW487" s="177"/>
      <c r="BX487" s="177"/>
      <c r="BY487" s="177"/>
      <c r="BZ487" s="177"/>
      <c r="CA487" s="177"/>
      <c r="CB487" s="177"/>
      <c r="CC487" s="177"/>
      <c r="CD487" s="177"/>
      <c r="CE487" s="177"/>
      <c r="CF487" s="177"/>
      <c r="CG487" s="177"/>
      <c r="CH487" s="177"/>
      <c r="CI487" s="177"/>
      <c r="CJ487" s="177"/>
      <c r="CK487" s="177"/>
      <c r="CL487" s="177"/>
      <c r="CM487" s="177"/>
      <c r="CN487" s="177"/>
      <c r="CO487" s="177"/>
      <c r="CP487" s="177"/>
      <c r="CQ487" s="177"/>
      <c r="CR487" s="177"/>
      <c r="CS487" s="177"/>
      <c r="CT487" s="177"/>
      <c r="CU487" s="177"/>
      <c r="CV487" s="177"/>
      <c r="CW487" s="177"/>
      <c r="CX487" s="177"/>
      <c r="CY487" s="177"/>
      <c r="CZ487" s="177"/>
      <c r="DA487" s="177"/>
      <c r="DB487" s="177"/>
      <c r="DC487" s="177"/>
      <c r="DD487" s="177"/>
      <c r="DE487" s="177"/>
      <c r="DF487" s="177"/>
      <c r="DG487" s="177"/>
      <c r="DH487" s="177"/>
      <c r="DI487" s="177"/>
      <c r="DJ487" s="177"/>
      <c r="DK487" s="177"/>
      <c r="DL487" s="177"/>
      <c r="DM487" s="177"/>
      <c r="DN487" s="177"/>
      <c r="DO487" s="177"/>
      <c r="DP487" s="177"/>
      <c r="DQ487" s="177"/>
      <c r="DR487" s="177"/>
      <c r="DS487" s="177"/>
      <c r="DT487" s="177"/>
      <c r="DU487" s="177"/>
      <c r="DV487" s="177"/>
      <c r="DW487" s="177"/>
      <c r="DX487" s="177"/>
      <c r="DY487" s="177"/>
      <c r="DZ487" s="177"/>
      <c r="EA487" s="177"/>
      <c r="EB487" s="177"/>
    </row>
    <row r="488" spans="1:132" s="185" customFormat="1">
      <c r="A488" s="177"/>
      <c r="B488" s="177"/>
      <c r="C488" s="191"/>
      <c r="D488" s="177"/>
      <c r="E488" s="191"/>
      <c r="F488" s="191"/>
      <c r="H488" s="168"/>
      <c r="I488" s="250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  <c r="AA488" s="177"/>
      <c r="AB488" s="177"/>
      <c r="AC488" s="177"/>
      <c r="AD488" s="177"/>
      <c r="AE488" s="177"/>
      <c r="AF488" s="177"/>
      <c r="AG488" s="177"/>
      <c r="AH488" s="177"/>
      <c r="AI488" s="177"/>
      <c r="AJ488" s="177"/>
      <c r="AK488" s="177"/>
      <c r="AL488" s="177"/>
      <c r="AM488" s="177"/>
      <c r="AN488" s="177"/>
      <c r="AO488" s="177"/>
      <c r="AP488" s="177"/>
      <c r="AQ488" s="177"/>
      <c r="AR488" s="177"/>
      <c r="AS488" s="177"/>
      <c r="AT488" s="177"/>
      <c r="AU488" s="177"/>
      <c r="AV488" s="177"/>
      <c r="AW488" s="177"/>
      <c r="AX488" s="177"/>
      <c r="AY488" s="177"/>
      <c r="AZ488" s="177"/>
      <c r="BA488" s="177"/>
      <c r="BB488" s="177"/>
      <c r="BC488" s="177"/>
      <c r="BD488" s="177"/>
      <c r="BE488" s="177"/>
      <c r="BF488" s="177"/>
      <c r="BG488" s="177"/>
      <c r="BH488" s="177"/>
      <c r="BI488" s="177"/>
      <c r="BJ488" s="177"/>
      <c r="BK488" s="177"/>
      <c r="BL488" s="177"/>
      <c r="BM488" s="177"/>
      <c r="BN488" s="177"/>
      <c r="BO488" s="177"/>
      <c r="BP488" s="177"/>
      <c r="BQ488" s="177"/>
      <c r="BR488" s="177"/>
      <c r="BS488" s="177"/>
      <c r="BT488" s="177"/>
      <c r="BU488" s="177"/>
      <c r="BV488" s="177"/>
      <c r="BW488" s="177"/>
      <c r="BX488" s="177"/>
      <c r="BY488" s="177"/>
      <c r="BZ488" s="177"/>
      <c r="CA488" s="177"/>
      <c r="CB488" s="177"/>
      <c r="CC488" s="177"/>
      <c r="CD488" s="177"/>
      <c r="CE488" s="177"/>
      <c r="CF488" s="177"/>
      <c r="CG488" s="177"/>
      <c r="CH488" s="177"/>
      <c r="CI488" s="177"/>
      <c r="CJ488" s="177"/>
      <c r="CK488" s="177"/>
      <c r="CL488" s="177"/>
      <c r="CM488" s="177"/>
      <c r="CN488" s="177"/>
      <c r="CO488" s="177"/>
      <c r="CP488" s="177"/>
      <c r="CQ488" s="177"/>
      <c r="CR488" s="177"/>
      <c r="CS488" s="177"/>
      <c r="CT488" s="177"/>
      <c r="CU488" s="177"/>
      <c r="CV488" s="177"/>
      <c r="CW488" s="177"/>
      <c r="CX488" s="177"/>
      <c r="CY488" s="177"/>
      <c r="CZ488" s="177"/>
      <c r="DA488" s="177"/>
      <c r="DB488" s="177"/>
      <c r="DC488" s="177"/>
      <c r="DD488" s="177"/>
      <c r="DE488" s="177"/>
      <c r="DF488" s="177"/>
      <c r="DG488" s="177"/>
      <c r="DH488" s="177"/>
      <c r="DI488" s="177"/>
      <c r="DJ488" s="177"/>
      <c r="DK488" s="177"/>
      <c r="DL488" s="177"/>
      <c r="DM488" s="177"/>
      <c r="DN488" s="177"/>
      <c r="DO488" s="177"/>
      <c r="DP488" s="177"/>
      <c r="DQ488" s="177"/>
      <c r="DR488" s="177"/>
      <c r="DS488" s="177"/>
      <c r="DT488" s="177"/>
      <c r="DU488" s="177"/>
      <c r="DV488" s="177"/>
      <c r="DW488" s="177"/>
      <c r="DX488" s="177"/>
      <c r="DY488" s="177"/>
      <c r="DZ488" s="177"/>
      <c r="EA488" s="177"/>
      <c r="EB488" s="177"/>
    </row>
    <row r="489" spans="1:132" s="185" customFormat="1">
      <c r="A489" s="177"/>
      <c r="B489" s="177"/>
      <c r="C489" s="191"/>
      <c r="D489" s="177"/>
      <c r="E489" s="191"/>
      <c r="F489" s="191"/>
      <c r="H489" s="168"/>
      <c r="I489" s="250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  <c r="AA489" s="177"/>
      <c r="AB489" s="177"/>
      <c r="AC489" s="177"/>
      <c r="AD489" s="177"/>
      <c r="AE489" s="177"/>
      <c r="AF489" s="177"/>
      <c r="AG489" s="177"/>
      <c r="AH489" s="177"/>
      <c r="AI489" s="177"/>
      <c r="AJ489" s="177"/>
      <c r="AK489" s="177"/>
      <c r="AL489" s="177"/>
      <c r="AM489" s="177"/>
      <c r="AN489" s="177"/>
      <c r="AO489" s="177"/>
      <c r="AP489" s="177"/>
      <c r="AQ489" s="177"/>
      <c r="AR489" s="177"/>
      <c r="AS489" s="177"/>
      <c r="AT489" s="177"/>
      <c r="AU489" s="177"/>
      <c r="AV489" s="177"/>
      <c r="AW489" s="177"/>
      <c r="AX489" s="177"/>
      <c r="AY489" s="177"/>
      <c r="AZ489" s="177"/>
      <c r="BA489" s="177"/>
      <c r="BB489" s="177"/>
      <c r="BC489" s="177"/>
      <c r="BD489" s="177"/>
      <c r="BE489" s="177"/>
      <c r="BF489" s="177"/>
      <c r="BG489" s="177"/>
      <c r="BH489" s="177"/>
      <c r="BI489" s="177"/>
      <c r="BJ489" s="177"/>
      <c r="BK489" s="177"/>
      <c r="BL489" s="177"/>
      <c r="BM489" s="177"/>
      <c r="BN489" s="177"/>
      <c r="BO489" s="177"/>
      <c r="BP489" s="177"/>
      <c r="BQ489" s="177"/>
      <c r="BR489" s="177"/>
      <c r="BS489" s="177"/>
      <c r="BT489" s="177"/>
      <c r="BU489" s="177"/>
      <c r="BV489" s="177"/>
      <c r="BW489" s="177"/>
      <c r="BX489" s="177"/>
      <c r="BY489" s="177"/>
      <c r="BZ489" s="177"/>
      <c r="CA489" s="177"/>
      <c r="CB489" s="177"/>
      <c r="CC489" s="177"/>
      <c r="CD489" s="177"/>
      <c r="CE489" s="177"/>
      <c r="CF489" s="177"/>
      <c r="CG489" s="177"/>
      <c r="CH489" s="177"/>
      <c r="CI489" s="177"/>
      <c r="CJ489" s="177"/>
      <c r="CK489" s="177"/>
      <c r="CL489" s="177"/>
      <c r="CM489" s="177"/>
      <c r="CN489" s="177"/>
      <c r="CO489" s="177"/>
      <c r="CP489" s="177"/>
      <c r="CQ489" s="177"/>
      <c r="CR489" s="177"/>
      <c r="CS489" s="177"/>
      <c r="CT489" s="177"/>
      <c r="CU489" s="177"/>
      <c r="CV489" s="177"/>
      <c r="CW489" s="177"/>
      <c r="CX489" s="177"/>
      <c r="CY489" s="177"/>
      <c r="CZ489" s="177"/>
      <c r="DA489" s="177"/>
      <c r="DB489" s="177"/>
      <c r="DC489" s="177"/>
      <c r="DD489" s="177"/>
      <c r="DE489" s="177"/>
      <c r="DF489" s="177"/>
      <c r="DG489" s="177"/>
      <c r="DH489" s="177"/>
      <c r="DI489" s="177"/>
      <c r="DJ489" s="177"/>
      <c r="DK489" s="177"/>
      <c r="DL489" s="177"/>
      <c r="DM489" s="177"/>
      <c r="DN489" s="177"/>
      <c r="DO489" s="177"/>
      <c r="DP489" s="177"/>
      <c r="DQ489" s="177"/>
      <c r="DR489" s="177"/>
      <c r="DS489" s="177"/>
      <c r="DT489" s="177"/>
      <c r="DU489" s="177"/>
      <c r="DV489" s="177"/>
      <c r="DW489" s="177"/>
      <c r="DX489" s="177"/>
      <c r="DY489" s="177"/>
      <c r="DZ489" s="177"/>
      <c r="EA489" s="177"/>
      <c r="EB489" s="177"/>
    </row>
  </sheetData>
  <mergeCells count="30">
    <mergeCell ref="I15:I16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H15:H16"/>
    <mergeCell ref="I206:I211"/>
    <mergeCell ref="I99:I102"/>
    <mergeCell ref="A256:F256"/>
    <mergeCell ref="A14:G14"/>
    <mergeCell ref="A15:B15"/>
    <mergeCell ref="C15:C16"/>
    <mergeCell ref="D15:D16"/>
    <mergeCell ref="E15:E16"/>
    <mergeCell ref="F15:F16"/>
    <mergeCell ref="G15:G16"/>
    <mergeCell ref="A18:F18"/>
    <mergeCell ref="A173:F173"/>
    <mergeCell ref="A178:F178"/>
    <mergeCell ref="I87:I91"/>
    <mergeCell ref="I56:I58"/>
    <mergeCell ref="I84:I86"/>
  </mergeCells>
  <pageMargins left="0.23622047244094491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Лист2</vt:lpstr>
      <vt:lpstr>Աշխատանքային  փոփոխված (3)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Gnumner-1</cp:lastModifiedBy>
  <cp:lastPrinted>2026-04-06T10:25:06Z</cp:lastPrinted>
  <dcterms:created xsi:type="dcterms:W3CDTF">2019-01-29T16:25:31Z</dcterms:created>
  <dcterms:modified xsi:type="dcterms:W3CDTF">2026-04-06T10:25:47Z</dcterms:modified>
  <cp:contentStatus/>
</cp:coreProperties>
</file>